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<sst xmlns="http://schemas.openxmlformats.org/spreadsheetml/2006/main" count="116090" uniqueCount="1931">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</sst>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372"/>
  <sheetViews>
    <sheetView showGridLines="0" topLeftCell="A28353" zoomScaleNormal="100" workbookViewId="0">
      <selection activeCell="G28371" sqref="G2837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72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372" si="1336">WEEKNUM(A28337)</f>
        <v>37</v>
      </c>
      <c r="C28337" s="4">
        <f t="shared" si="1335"/>
        <v>9</v>
      </c>
      <c r="D28337" s="4">
        <f t="shared" ref="D28337:D28372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42620</v>
      </c>
    </row>
    <row r="2" spans="1:6" x14ac:dyDescent="0.25">
      <c r="A2" s="22" t="s">
        <v>1043</v>
      </c>
      <c r="B2" s="23">
        <v>42620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1793</v>
      </c>
      <c r="C4" s="38">
        <v>3654.191033138402</v>
      </c>
      <c r="D4" s="38">
        <v>3569.198148148148</v>
      </c>
      <c r="E4" s="39">
        <v>-0.50933052384508692</v>
      </c>
      <c r="F4" s="39">
        <v>-0.49764627079326351</v>
      </c>
    </row>
    <row r="5" spans="1:6" x14ac:dyDescent="0.25">
      <c r="A5" s="21" t="s">
        <v>6</v>
      </c>
      <c r="B5" s="38">
        <v>1323</v>
      </c>
      <c r="C5" s="38">
        <v>2294.1388888888887</v>
      </c>
      <c r="D5" s="38">
        <v>1593.5858123569797</v>
      </c>
      <c r="E5" s="39">
        <v>-0.42331303200184034</v>
      </c>
      <c r="F5" s="39">
        <v>-0.169796825661225</v>
      </c>
    </row>
    <row r="6" spans="1:6" x14ac:dyDescent="0.25">
      <c r="A6" s="21" t="s">
        <v>5</v>
      </c>
      <c r="B6" s="38">
        <v>196</v>
      </c>
      <c r="C6" s="38">
        <v>1451</v>
      </c>
      <c r="D6" s="38">
        <v>906.9666666666667</v>
      </c>
      <c r="E6" s="39">
        <v>-0.86492074431426602</v>
      </c>
      <c r="F6" s="39">
        <v>-0.78389503473115507</v>
      </c>
    </row>
    <row r="7" spans="1:6" x14ac:dyDescent="0.25">
      <c r="A7" s="21" t="s">
        <v>7</v>
      </c>
      <c r="B7" s="38">
        <v>64</v>
      </c>
      <c r="C7" s="38">
        <v>416</v>
      </c>
      <c r="D7" s="38">
        <v>601.25</v>
      </c>
      <c r="E7" s="39">
        <v>-0.84615384615384615</v>
      </c>
      <c r="F7" s="39">
        <v>-0.89355509355509355</v>
      </c>
    </row>
    <row r="8" spans="1:6" x14ac:dyDescent="0.25">
      <c r="A8" s="21" t="s">
        <v>8</v>
      </c>
      <c r="B8" s="38">
        <v>30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3406</v>
      </c>
      <c r="C10" s="38">
        <v>7815</v>
      </c>
      <c r="D10" s="38">
        <v>6671</v>
      </c>
      <c r="E10" s="39">
        <v>-0.56417146513115801</v>
      </c>
      <c r="F10" s="39">
        <v>-0.48943186928496474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4631</v>
      </c>
      <c r="C12" s="38">
        <v>10027</v>
      </c>
      <c r="D12" s="38">
        <v>12452</v>
      </c>
      <c r="E12" s="38">
        <v>370767</v>
      </c>
      <c r="F12" s="38">
        <v>322181</v>
      </c>
    </row>
    <row r="13" spans="1:6" x14ac:dyDescent="0.25">
      <c r="A13" s="21" t="s">
        <v>6</v>
      </c>
      <c r="B13" s="38">
        <v>3324</v>
      </c>
      <c r="C13" s="38">
        <v>6011</v>
      </c>
      <c r="D13" s="38">
        <v>12355</v>
      </c>
      <c r="E13" s="38">
        <v>208957</v>
      </c>
      <c r="F13" s="38">
        <v>158831</v>
      </c>
    </row>
    <row r="14" spans="1:6" x14ac:dyDescent="0.25">
      <c r="A14" s="21" t="s">
        <v>5</v>
      </c>
      <c r="B14" s="38">
        <v>452</v>
      </c>
      <c r="C14" s="38">
        <v>925</v>
      </c>
      <c r="D14" s="38">
        <v>1263</v>
      </c>
      <c r="E14" s="38">
        <v>59314</v>
      </c>
      <c r="F14" s="38">
        <v>31841</v>
      </c>
    </row>
    <row r="15" spans="1:6" x14ac:dyDescent="0.25">
      <c r="A15" s="21" t="s">
        <v>7</v>
      </c>
      <c r="B15" s="38">
        <v>108</v>
      </c>
      <c r="C15" s="38">
        <v>141</v>
      </c>
      <c r="D15" s="38">
        <v>133</v>
      </c>
      <c r="E15" s="38">
        <v>6231</v>
      </c>
      <c r="F15" s="38">
        <v>11399</v>
      </c>
    </row>
    <row r="16" spans="1:6" x14ac:dyDescent="0.25">
      <c r="A16" s="21" t="s">
        <v>8</v>
      </c>
      <c r="B16" s="38">
        <v>91</v>
      </c>
      <c r="C16" s="38">
        <v>189</v>
      </c>
      <c r="D16" s="38">
        <v>20</v>
      </c>
      <c r="E16" s="38">
        <v>5685</v>
      </c>
      <c r="F16" s="38">
        <v>6772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155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8606</v>
      </c>
      <c r="C18" s="38">
        <v>17293</v>
      </c>
      <c r="D18" s="38">
        <v>26378</v>
      </c>
      <c r="E18" s="38">
        <v>658622</v>
      </c>
      <c r="F18" s="38">
        <v>535566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0E36385-4A33-48EF-86C2-F289867BCC1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552D1DDD-B6C2-4F61-B0FF-9696C0125B1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7524EC91-CD66-46DB-A007-D59D24D39E9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18A23058-C445-4ABC-BF28-797A8F4446F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28BA437F-B855-40B4-B864-BB4A8843558B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42254</v>
      </c>
      <c r="J2" s="35" t="str">
        <f>CONCATENATE("&lt;",I2)</f>
        <v>&lt;42254</v>
      </c>
    </row>
    <row r="3" spans="1:10" x14ac:dyDescent="0.25">
      <c r="I3" s="34">
        <f>+C5-30</f>
        <v>42590</v>
      </c>
      <c r="J3" s="35" t="str">
        <f>CONCATENATE("&lt;",I3)</f>
        <v>&lt;42590</v>
      </c>
    </row>
    <row r="4" spans="1:10" ht="17.25" thickBot="1" x14ac:dyDescent="0.3">
      <c r="B4" s="41" t="s">
        <v>1054</v>
      </c>
      <c r="C4" s="14"/>
      <c r="D4" s="14"/>
      <c r="E4" s="14"/>
      <c r="G4" s="36">
        <v>42620</v>
      </c>
    </row>
    <row r="5" spans="1:10" x14ac:dyDescent="0.25">
      <c r="B5" s="22" t="s">
        <v>1043</v>
      </c>
      <c r="C5" s="23">
        <v>42620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1358</v>
      </c>
      <c r="D7" s="24">
        <v>2293.2962962962965</v>
      </c>
      <c r="E7" s="24">
        <v>2102.1481481481478</v>
      </c>
      <c r="F7" s="25">
        <v>-0.40783927389008223</v>
      </c>
      <c r="G7" s="25">
        <v>-0.35399415060432005</v>
      </c>
    </row>
    <row r="8" spans="1:10" hidden="1" x14ac:dyDescent="0.25">
      <c r="B8" s="21" t="s">
        <v>6</v>
      </c>
      <c r="C8" s="24">
        <v>1073</v>
      </c>
      <c r="D8" s="24">
        <v>1588.8888888888889</v>
      </c>
      <c r="E8" s="24">
        <v>929.21739130434787</v>
      </c>
      <c r="F8" s="25">
        <v>-0.3246853146853147</v>
      </c>
      <c r="G8" s="25">
        <v>0.15473516750889016</v>
      </c>
    </row>
    <row r="9" spans="1:10" hidden="1" x14ac:dyDescent="0.25">
      <c r="B9" s="21" t="s">
        <v>5</v>
      </c>
      <c r="C9" s="24">
        <v>141</v>
      </c>
      <c r="D9" s="24">
        <v>619</v>
      </c>
      <c r="E9" s="24">
        <v>461.06666666666672</v>
      </c>
      <c r="F9" s="25">
        <v>-0.77221324717285944</v>
      </c>
      <c r="G9" s="25">
        <v>-0.69418739155581266</v>
      </c>
    </row>
    <row r="10" spans="1:10" hidden="1" x14ac:dyDescent="0.25">
      <c r="B10" s="21" t="s">
        <v>7</v>
      </c>
      <c r="C10" s="24">
        <v>64</v>
      </c>
      <c r="D10" s="24">
        <v>370.5</v>
      </c>
      <c r="E10" s="24">
        <v>367.25</v>
      </c>
      <c r="F10" s="25">
        <v>-0.82726045883940624</v>
      </c>
      <c r="G10" s="25">
        <v>-0.82573179033356026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2636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435</v>
      </c>
      <c r="D15" s="24">
        <v>1360.8947368421054</v>
      </c>
      <c r="E15" s="24">
        <v>1467.05</v>
      </c>
      <c r="F15" s="25">
        <v>-0.68035735004060793</v>
      </c>
      <c r="G15" s="25">
        <v>-0.70348658873249037</v>
      </c>
    </row>
    <row r="16" spans="1:10" hidden="1" x14ac:dyDescent="0.25">
      <c r="B16" s="21" t="s">
        <v>6</v>
      </c>
      <c r="C16" s="24">
        <v>250</v>
      </c>
      <c r="D16" s="24">
        <v>705.25</v>
      </c>
      <c r="E16" s="24">
        <v>664.36842105263167</v>
      </c>
      <c r="F16" s="25">
        <v>-0.64551577454803266</v>
      </c>
      <c r="G16" s="25">
        <v>-0.62370276479442288</v>
      </c>
    </row>
    <row r="17" spans="2:10" hidden="1" x14ac:dyDescent="0.25">
      <c r="B17" s="21" t="s">
        <v>5</v>
      </c>
      <c r="C17" s="24">
        <v>55</v>
      </c>
      <c r="D17" s="24">
        <v>832</v>
      </c>
      <c r="E17" s="24">
        <v>445.9</v>
      </c>
      <c r="F17" s="25">
        <v>-0.93389423076923073</v>
      </c>
      <c r="G17" s="25">
        <v>-0.8766539582866113</v>
      </c>
    </row>
    <row r="18" spans="2:10" hidden="1" x14ac:dyDescent="0.25">
      <c r="B18" s="21" t="s">
        <v>7</v>
      </c>
      <c r="C18" s="24">
        <v>0</v>
      </c>
      <c r="D18" s="24">
        <v>45.5</v>
      </c>
      <c r="E18" s="24">
        <v>234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30</v>
      </c>
      <c r="D19" s="24">
        <v>336.14285714285717</v>
      </c>
      <c r="E19" s="24">
        <v>403</v>
      </c>
      <c r="F19" s="25">
        <v>-0.91075223119422011</v>
      </c>
      <c r="G19" s="25">
        <v>-0.92555831265508681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770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1793</v>
      </c>
      <c r="D23" s="38">
        <v>3654.191033138402</v>
      </c>
      <c r="E23" s="38">
        <v>3569.198148148148</v>
      </c>
      <c r="F23" s="39">
        <v>-0.50933052384508692</v>
      </c>
      <c r="G23" s="39">
        <v>-0.49764627079326351</v>
      </c>
    </row>
    <row r="24" spans="2:10" ht="12.95" customHeight="1" x14ac:dyDescent="0.25">
      <c r="B24" s="21" t="s">
        <v>6</v>
      </c>
      <c r="C24" s="38">
        <v>1323</v>
      </c>
      <c r="D24" s="38">
        <v>2294.1388888888887</v>
      </c>
      <c r="E24" s="38">
        <v>1593.5858123569797</v>
      </c>
      <c r="F24" s="39">
        <v>-0.42331303200184034</v>
      </c>
      <c r="G24" s="39">
        <v>-0.169796825661225</v>
      </c>
    </row>
    <row r="25" spans="2:10" ht="12.95" customHeight="1" x14ac:dyDescent="0.25">
      <c r="B25" s="21" t="s">
        <v>5</v>
      </c>
      <c r="C25" s="38">
        <v>196</v>
      </c>
      <c r="D25" s="38">
        <v>1451</v>
      </c>
      <c r="E25" s="38">
        <v>906.9666666666667</v>
      </c>
      <c r="F25" s="39">
        <v>-0.86492074431426602</v>
      </c>
      <c r="G25" s="39">
        <v>-0.78389503473115507</v>
      </c>
    </row>
    <row r="26" spans="2:10" ht="12.95" customHeight="1" x14ac:dyDescent="0.25">
      <c r="B26" s="21" t="s">
        <v>7</v>
      </c>
      <c r="C26" s="38">
        <v>64</v>
      </c>
      <c r="D26" s="38">
        <v>416</v>
      </c>
      <c r="E26" s="38">
        <v>601.25</v>
      </c>
      <c r="F26" s="39">
        <v>-0.84615384615384615</v>
      </c>
      <c r="G26" s="39">
        <v>-0.89355509355509355</v>
      </c>
    </row>
    <row r="27" spans="2:10" ht="12.95" customHeight="1" x14ac:dyDescent="0.25">
      <c r="B27" s="21" t="s">
        <v>8</v>
      </c>
      <c r="C27" s="38">
        <v>30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3406</v>
      </c>
      <c r="D29" s="38">
        <v>7815</v>
      </c>
      <c r="E29" s="38">
        <v>6671</v>
      </c>
      <c r="F29" s="39">
        <v>-0.56417146513115801</v>
      </c>
      <c r="G29" s="39">
        <v>-0.48943186928496474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4631</v>
      </c>
      <c r="D31" s="38">
        <v>10027</v>
      </c>
      <c r="E31" s="38">
        <v>12452</v>
      </c>
      <c r="F31" s="38">
        <v>370767</v>
      </c>
      <c r="G31" s="38">
        <v>322181</v>
      </c>
      <c r="I31" s="31"/>
      <c r="J31" s="31"/>
    </row>
    <row r="32" spans="2:10" ht="12.95" customHeight="1" x14ac:dyDescent="0.25">
      <c r="B32" s="21" t="s">
        <v>6</v>
      </c>
      <c r="C32" s="38">
        <v>3324</v>
      </c>
      <c r="D32" s="38">
        <v>6011</v>
      </c>
      <c r="E32" s="38">
        <v>12355</v>
      </c>
      <c r="F32" s="38">
        <v>208957</v>
      </c>
      <c r="G32" s="38">
        <v>158831</v>
      </c>
    </row>
    <row r="33" spans="2:7" ht="12.95" customHeight="1" x14ac:dyDescent="0.25">
      <c r="B33" s="21" t="s">
        <v>5</v>
      </c>
      <c r="C33" s="38">
        <v>452</v>
      </c>
      <c r="D33" s="38">
        <v>925</v>
      </c>
      <c r="E33" s="38">
        <v>1263</v>
      </c>
      <c r="F33" s="38">
        <v>59314</v>
      </c>
      <c r="G33" s="38">
        <v>31841</v>
      </c>
    </row>
    <row r="34" spans="2:7" ht="12.95" customHeight="1" x14ac:dyDescent="0.25">
      <c r="B34" s="21" t="s">
        <v>7</v>
      </c>
      <c r="C34" s="38">
        <v>108</v>
      </c>
      <c r="D34" s="38">
        <v>141</v>
      </c>
      <c r="E34" s="38">
        <v>133</v>
      </c>
      <c r="F34" s="38">
        <v>6231</v>
      </c>
      <c r="G34" s="38">
        <v>11399</v>
      </c>
    </row>
    <row r="35" spans="2:7" ht="12.95" customHeight="1" x14ac:dyDescent="0.25">
      <c r="B35" s="21" t="s">
        <v>8</v>
      </c>
      <c r="C35" s="38">
        <v>91</v>
      </c>
      <c r="D35" s="38">
        <v>189</v>
      </c>
      <c r="E35" s="38">
        <v>20</v>
      </c>
      <c r="F35" s="38">
        <v>5685</v>
      </c>
      <c r="G35" s="38">
        <v>6772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155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8606</v>
      </c>
      <c r="D37" s="38">
        <v>17293</v>
      </c>
      <c r="E37" s="38">
        <v>26378</v>
      </c>
      <c r="F37" s="38">
        <v>658622</v>
      </c>
      <c r="G37" s="38">
        <v>535566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4F95935-3B45-4FD7-AB3B-8E4A27CC66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C67AA7-7980-488A-A9CD-F484016AFA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957B015-5C92-4901-BDFF-240EA3A9591F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