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<sst xmlns="http://schemas.openxmlformats.org/spreadsheetml/2006/main" count="115918" uniqueCount="1923">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</sst>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331"/>
  <sheetViews>
    <sheetView showGridLines="0" topLeftCell="A28316" zoomScaleNormal="100" workbookViewId="0">
      <selection activeCell="D28291" sqref="D28291:D2833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1" si="1332">WEEKNUM(A28273)</f>
        <v>37</v>
      </c>
      <c r="C28273" s="4">
        <f t="shared" ref="C28273:C28331" si="1333">MONTH(A28273)</f>
        <v>9</v>
      </c>
      <c r="D28273" s="4">
        <f t="shared" ref="D28273:D28331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 t="shared" si="1333"/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42619</v>
      </c>
    </row>
    <row r="2" spans="1:6" x14ac:dyDescent="0.25">
      <c r="A2" s="22" t="s">
        <v>1043</v>
      </c>
      <c r="B2" s="23">
        <v>42619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1565</v>
      </c>
      <c r="C4" s="38">
        <v>3654.191033138402</v>
      </c>
      <c r="D4" s="38">
        <v>3569.198148148148</v>
      </c>
      <c r="E4" s="39">
        <v>-0.57172463458871237</v>
      </c>
      <c r="F4" s="39">
        <v>-0.56152616497013796</v>
      </c>
    </row>
    <row r="5" spans="1:6" x14ac:dyDescent="0.25">
      <c r="A5" s="21" t="s">
        <v>6</v>
      </c>
      <c r="B5" s="38">
        <v>1073</v>
      </c>
      <c r="C5" s="38">
        <v>2294.1388888888887</v>
      </c>
      <c r="D5" s="38">
        <v>1593.5858123569797</v>
      </c>
      <c r="E5" s="39">
        <v>-0.53228638196369971</v>
      </c>
      <c r="F5" s="39">
        <v>-0.32667573237679093</v>
      </c>
    </row>
    <row r="6" spans="1:6" x14ac:dyDescent="0.25">
      <c r="A6" s="21" t="s">
        <v>5</v>
      </c>
      <c r="B6" s="38">
        <v>148</v>
      </c>
      <c r="C6" s="38">
        <v>1451</v>
      </c>
      <c r="D6" s="38">
        <v>906.9666666666667</v>
      </c>
      <c r="E6" s="39">
        <v>-0.89800137835975191</v>
      </c>
      <c r="F6" s="39">
        <v>-0.83681869969495382</v>
      </c>
    </row>
    <row r="7" spans="1:6" x14ac:dyDescent="0.25">
      <c r="A7" s="21" t="s">
        <v>7</v>
      </c>
      <c r="B7" s="38">
        <v>34</v>
      </c>
      <c r="C7" s="38">
        <v>416</v>
      </c>
      <c r="D7" s="38">
        <v>601.25</v>
      </c>
      <c r="E7" s="39">
        <v>-0.91826923076923073</v>
      </c>
      <c r="F7" s="39">
        <v>-0.94345114345114345</v>
      </c>
    </row>
    <row r="8" spans="1:6" x14ac:dyDescent="0.25">
      <c r="A8" s="21" t="s">
        <v>8</v>
      </c>
      <c r="B8" s="38">
        <v>31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2851</v>
      </c>
      <c r="C10" s="38">
        <v>7815</v>
      </c>
      <c r="D10" s="38">
        <v>6671</v>
      </c>
      <c r="E10" s="39">
        <v>-0.63518873960332689</v>
      </c>
      <c r="F10" s="39">
        <v>-0.57262779193524205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2838</v>
      </c>
      <c r="C12" s="38">
        <v>8234</v>
      </c>
      <c r="D12" s="38">
        <v>12452</v>
      </c>
      <c r="E12" s="38">
        <v>368974</v>
      </c>
      <c r="F12" s="38">
        <v>322181</v>
      </c>
    </row>
    <row r="13" spans="1:6" x14ac:dyDescent="0.25">
      <c r="A13" s="21" t="s">
        <v>6</v>
      </c>
      <c r="B13" s="38">
        <v>2001</v>
      </c>
      <c r="C13" s="38">
        <v>4688</v>
      </c>
      <c r="D13" s="38">
        <v>12355</v>
      </c>
      <c r="E13" s="38">
        <v>207634</v>
      </c>
      <c r="F13" s="38">
        <v>158831</v>
      </c>
    </row>
    <row r="14" spans="1:6" x14ac:dyDescent="0.25">
      <c r="A14" s="21" t="s">
        <v>5</v>
      </c>
      <c r="B14" s="38">
        <v>256</v>
      </c>
      <c r="C14" s="38">
        <v>729</v>
      </c>
      <c r="D14" s="38">
        <v>1263</v>
      </c>
      <c r="E14" s="38">
        <v>59118</v>
      </c>
      <c r="F14" s="38">
        <v>31841</v>
      </c>
    </row>
    <row r="15" spans="1:6" x14ac:dyDescent="0.25">
      <c r="A15" s="21" t="s">
        <v>7</v>
      </c>
      <c r="B15" s="38">
        <v>44</v>
      </c>
      <c r="C15" s="38">
        <v>77</v>
      </c>
      <c r="D15" s="38">
        <v>133</v>
      </c>
      <c r="E15" s="38">
        <v>6167</v>
      </c>
      <c r="F15" s="38">
        <v>11399</v>
      </c>
    </row>
    <row r="16" spans="1:6" x14ac:dyDescent="0.25">
      <c r="A16" s="21" t="s">
        <v>8</v>
      </c>
      <c r="B16" s="38">
        <v>61</v>
      </c>
      <c r="C16" s="38">
        <v>159</v>
      </c>
      <c r="D16" s="38">
        <v>20</v>
      </c>
      <c r="E16" s="38">
        <v>5655</v>
      </c>
      <c r="F16" s="38">
        <v>6772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155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5200</v>
      </c>
      <c r="C18" s="38">
        <v>13887</v>
      </c>
      <c r="D18" s="38">
        <v>26378</v>
      </c>
      <c r="E18" s="38">
        <v>655216</v>
      </c>
      <c r="F18" s="38">
        <v>535566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33E7BBD-DA8C-4D0C-B832-8AC9988FB0E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FC79C963-D5F3-4D8C-B0B7-D42A4BDD646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916BF07E-3D3C-4A6F-A437-087AEA615F9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903E29CA-61B9-4C34-9E31-D6D0BC179A4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BAE85015-F9FB-42FA-A67B-14D33E3A4E8A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42253</v>
      </c>
      <c r="J2" s="35" t="str">
        <f>CONCATENATE("&lt;",I2)</f>
        <v>&lt;42253</v>
      </c>
    </row>
    <row r="3" spans="1:10" x14ac:dyDescent="0.25">
      <c r="I3" s="34">
        <f>+C5-30</f>
        <v>42589</v>
      </c>
      <c r="J3" s="35" t="str">
        <f>CONCATENATE("&lt;",I3)</f>
        <v>&lt;42589</v>
      </c>
    </row>
    <row r="4" spans="1:10" ht="17.25" thickBot="1" x14ac:dyDescent="0.3">
      <c r="B4" s="41" t="s">
        <v>1054</v>
      </c>
      <c r="C4" s="14"/>
      <c r="D4" s="14"/>
      <c r="E4" s="14"/>
      <c r="G4" s="36">
        <v>42619</v>
      </c>
    </row>
    <row r="5" spans="1:10" x14ac:dyDescent="0.25">
      <c r="B5" s="22" t="s">
        <v>1043</v>
      </c>
      <c r="C5" s="23">
        <v>42619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1179</v>
      </c>
      <c r="D7" s="24">
        <v>2293.2962962962965</v>
      </c>
      <c r="E7" s="24">
        <v>2102.1481481481478</v>
      </c>
      <c r="F7" s="25">
        <v>-0.48589286002680931</v>
      </c>
      <c r="G7" s="25">
        <v>-0.43914514253497294</v>
      </c>
    </row>
    <row r="8" spans="1:10" hidden="1" x14ac:dyDescent="0.25">
      <c r="B8" s="21" t="s">
        <v>6</v>
      </c>
      <c r="C8" s="24">
        <v>872</v>
      </c>
      <c r="D8" s="24">
        <v>1588.8888888888889</v>
      </c>
      <c r="E8" s="24">
        <v>929.21739130434787</v>
      </c>
      <c r="F8" s="25">
        <v>-0.45118881118881116</v>
      </c>
      <c r="G8" s="25">
        <v>-6.1575893692682016E-2</v>
      </c>
    </row>
    <row r="9" spans="1:10" hidden="1" x14ac:dyDescent="0.25">
      <c r="B9" s="21" t="s">
        <v>5</v>
      </c>
      <c r="C9" s="24">
        <v>107</v>
      </c>
      <c r="D9" s="24">
        <v>619</v>
      </c>
      <c r="E9" s="24">
        <v>461.06666666666672</v>
      </c>
      <c r="F9" s="25">
        <v>-0.82714054927302105</v>
      </c>
      <c r="G9" s="25">
        <v>-0.76792943898207056</v>
      </c>
    </row>
    <row r="10" spans="1:10" hidden="1" x14ac:dyDescent="0.25">
      <c r="B10" s="21" t="s">
        <v>7</v>
      </c>
      <c r="C10" s="24">
        <v>34</v>
      </c>
      <c r="D10" s="24">
        <v>370.5</v>
      </c>
      <c r="E10" s="24">
        <v>367.25</v>
      </c>
      <c r="F10" s="25">
        <v>-0.90823211875843457</v>
      </c>
      <c r="G10" s="25">
        <v>-0.90742001361470392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2192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386</v>
      </c>
      <c r="D15" s="24">
        <v>1360.8947368421054</v>
      </c>
      <c r="E15" s="24">
        <v>1467.05</v>
      </c>
      <c r="F15" s="25">
        <v>-0.71636307382913722</v>
      </c>
      <c r="G15" s="25">
        <v>-0.73688695000170412</v>
      </c>
    </row>
    <row r="16" spans="1:10" hidden="1" x14ac:dyDescent="0.25">
      <c r="B16" s="21" t="s">
        <v>6</v>
      </c>
      <c r="C16" s="24">
        <v>201</v>
      </c>
      <c r="D16" s="24">
        <v>705.25</v>
      </c>
      <c r="E16" s="24">
        <v>664.36842105263167</v>
      </c>
      <c r="F16" s="25">
        <v>-0.71499468273661826</v>
      </c>
      <c r="G16" s="25">
        <v>-0.69745702289471612</v>
      </c>
    </row>
    <row r="17" spans="2:10" hidden="1" x14ac:dyDescent="0.25">
      <c r="B17" s="21" t="s">
        <v>5</v>
      </c>
      <c r="C17" s="24">
        <v>41</v>
      </c>
      <c r="D17" s="24">
        <v>832</v>
      </c>
      <c r="E17" s="24">
        <v>445.9</v>
      </c>
      <c r="F17" s="25">
        <v>-0.95072115384615385</v>
      </c>
      <c r="G17" s="25">
        <v>-0.9080511325409284</v>
      </c>
    </row>
    <row r="18" spans="2:10" hidden="1" x14ac:dyDescent="0.25">
      <c r="B18" s="21" t="s">
        <v>7</v>
      </c>
      <c r="C18" s="24">
        <v>0</v>
      </c>
      <c r="D18" s="24">
        <v>45.5</v>
      </c>
      <c r="E18" s="24">
        <v>234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31</v>
      </c>
      <c r="D19" s="24">
        <v>336.14285714285717</v>
      </c>
      <c r="E19" s="24">
        <v>403</v>
      </c>
      <c r="F19" s="25">
        <v>-0.9077773055673608</v>
      </c>
      <c r="G19" s="25">
        <v>-0.92307692307692313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659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1565</v>
      </c>
      <c r="D23" s="38">
        <v>3654.191033138402</v>
      </c>
      <c r="E23" s="38">
        <v>3569.198148148148</v>
      </c>
      <c r="F23" s="39">
        <v>-0.57172463458871237</v>
      </c>
      <c r="G23" s="39">
        <v>-0.56152616497013796</v>
      </c>
    </row>
    <row r="24" spans="2:10" ht="12.95" customHeight="1" x14ac:dyDescent="0.25">
      <c r="B24" s="21" t="s">
        <v>6</v>
      </c>
      <c r="C24" s="38">
        <v>1073</v>
      </c>
      <c r="D24" s="38">
        <v>2294.1388888888887</v>
      </c>
      <c r="E24" s="38">
        <v>1593.5858123569797</v>
      </c>
      <c r="F24" s="39">
        <v>-0.53228638196369971</v>
      </c>
      <c r="G24" s="39">
        <v>-0.32667573237679093</v>
      </c>
    </row>
    <row r="25" spans="2:10" ht="12.95" customHeight="1" x14ac:dyDescent="0.25">
      <c r="B25" s="21" t="s">
        <v>5</v>
      </c>
      <c r="C25" s="38">
        <v>148</v>
      </c>
      <c r="D25" s="38">
        <v>1451</v>
      </c>
      <c r="E25" s="38">
        <v>906.9666666666667</v>
      </c>
      <c r="F25" s="39">
        <v>-0.89800137835975191</v>
      </c>
      <c r="G25" s="39">
        <v>-0.83681869969495382</v>
      </c>
    </row>
    <row r="26" spans="2:10" ht="12.95" customHeight="1" x14ac:dyDescent="0.25">
      <c r="B26" s="21" t="s">
        <v>7</v>
      </c>
      <c r="C26" s="38">
        <v>34</v>
      </c>
      <c r="D26" s="38">
        <v>416</v>
      </c>
      <c r="E26" s="38">
        <v>601.25</v>
      </c>
      <c r="F26" s="39">
        <v>-0.91826923076923073</v>
      </c>
      <c r="G26" s="39">
        <v>-0.94345114345114345</v>
      </c>
    </row>
    <row r="27" spans="2:10" ht="12.95" customHeight="1" x14ac:dyDescent="0.25">
      <c r="B27" s="21" t="s">
        <v>8</v>
      </c>
      <c r="C27" s="38">
        <v>31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2851</v>
      </c>
      <c r="D29" s="38">
        <v>7815</v>
      </c>
      <c r="E29" s="38">
        <v>6671</v>
      </c>
      <c r="F29" s="39">
        <v>-0.63518873960332689</v>
      </c>
      <c r="G29" s="39">
        <v>-0.57262779193524205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2838</v>
      </c>
      <c r="D31" s="38">
        <v>8234</v>
      </c>
      <c r="E31" s="38">
        <v>12452</v>
      </c>
      <c r="F31" s="38">
        <v>368974</v>
      </c>
      <c r="G31" s="38">
        <v>322181</v>
      </c>
      <c r="I31" s="31"/>
      <c r="J31" s="31"/>
    </row>
    <row r="32" spans="2:10" ht="12.95" customHeight="1" x14ac:dyDescent="0.25">
      <c r="B32" s="21" t="s">
        <v>6</v>
      </c>
      <c r="C32" s="38">
        <v>2001</v>
      </c>
      <c r="D32" s="38">
        <v>4688</v>
      </c>
      <c r="E32" s="38">
        <v>12355</v>
      </c>
      <c r="F32" s="38">
        <v>207634</v>
      </c>
      <c r="G32" s="38">
        <v>158831</v>
      </c>
    </row>
    <row r="33" spans="2:7" ht="12.95" customHeight="1" x14ac:dyDescent="0.25">
      <c r="B33" s="21" t="s">
        <v>5</v>
      </c>
      <c r="C33" s="38">
        <v>256</v>
      </c>
      <c r="D33" s="38">
        <v>729</v>
      </c>
      <c r="E33" s="38">
        <v>1263</v>
      </c>
      <c r="F33" s="38">
        <v>59118</v>
      </c>
      <c r="G33" s="38">
        <v>31841</v>
      </c>
    </row>
    <row r="34" spans="2:7" ht="12.95" customHeight="1" x14ac:dyDescent="0.25">
      <c r="B34" s="21" t="s">
        <v>7</v>
      </c>
      <c r="C34" s="38">
        <v>44</v>
      </c>
      <c r="D34" s="38">
        <v>77</v>
      </c>
      <c r="E34" s="38">
        <v>133</v>
      </c>
      <c r="F34" s="38">
        <v>6167</v>
      </c>
      <c r="G34" s="38">
        <v>11399</v>
      </c>
    </row>
    <row r="35" spans="2:7" ht="12.95" customHeight="1" x14ac:dyDescent="0.25">
      <c r="B35" s="21" t="s">
        <v>8</v>
      </c>
      <c r="C35" s="38">
        <v>61</v>
      </c>
      <c r="D35" s="38">
        <v>159</v>
      </c>
      <c r="E35" s="38">
        <v>20</v>
      </c>
      <c r="F35" s="38">
        <v>5655</v>
      </c>
      <c r="G35" s="38">
        <v>6772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155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5200</v>
      </c>
      <c r="D37" s="38">
        <v>13887</v>
      </c>
      <c r="E37" s="38">
        <v>26378</v>
      </c>
      <c r="F37" s="38">
        <v>655216</v>
      </c>
      <c r="G37" s="38">
        <v>535566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A2FD46CE-0D6C-4FE3-BDC7-23672B5042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738B73-A6CB-410A-91D4-FF109BC525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2344C90-54DB-4DC9-A822-D905A8A6B845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