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<sst xmlns="http://schemas.openxmlformats.org/spreadsheetml/2006/main" count="112973" uniqueCount="1776">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</sst>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634"/>
  <sheetViews>
    <sheetView showGridLines="0" topLeftCell="A27619" zoomScaleNormal="100" workbookViewId="0">
      <selection activeCell="D27594" sqref="D27594:D2763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" si="1299">WEEKNUM(A27634)</f>
        <v>33</v>
      </c>
      <c r="C27634" s="4">
        <f t="shared" ref="C27634" si="1300">MONTH(A27634)</f>
        <v>8</v>
      </c>
      <c r="D27634" s="4">
        <f t="shared" ref="D27634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42593</v>
      </c>
    </row>
    <row r="2" spans="1:6" x14ac:dyDescent="0.25">
      <c r="A2" s="22" t="s">
        <v>1043</v>
      </c>
      <c r="B2" s="23">
        <v>42593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2943</v>
      </c>
      <c r="C4" s="38">
        <v>3685.6772727272728</v>
      </c>
      <c r="D4" s="38">
        <v>1921.532741398446</v>
      </c>
      <c r="E4" s="39">
        <v>-0.20150360918000765</v>
      </c>
      <c r="F4" s="39">
        <v>0.53158982753432271</v>
      </c>
    </row>
    <row r="5" spans="1:6" x14ac:dyDescent="0.25">
      <c r="A5" s="21" t="s">
        <v>6</v>
      </c>
      <c r="B5" s="38">
        <v>2771</v>
      </c>
      <c r="C5" s="38">
        <v>4398.29</v>
      </c>
      <c r="D5" s="38">
        <v>1049.75</v>
      </c>
      <c r="E5" s="39">
        <v>-0.36998242498789302</v>
      </c>
      <c r="F5" s="39">
        <v>1.6396761133603239</v>
      </c>
    </row>
    <row r="6" spans="1:6" x14ac:dyDescent="0.25">
      <c r="A6" s="21" t="s">
        <v>5</v>
      </c>
      <c r="B6" s="38">
        <v>280</v>
      </c>
      <c r="C6" s="38">
        <v>1226.3333333333335</v>
      </c>
      <c r="D6" s="38">
        <v>634.11111111111109</v>
      </c>
      <c r="E6" s="39">
        <v>-0.77167708616471864</v>
      </c>
      <c r="F6" s="39">
        <v>-0.55843700718415978</v>
      </c>
    </row>
    <row r="7" spans="1:6" x14ac:dyDescent="0.25">
      <c r="A7" s="21" t="s">
        <v>7</v>
      </c>
      <c r="B7" s="38">
        <v>35</v>
      </c>
      <c r="C7" s="38">
        <v>455</v>
      </c>
      <c r="D7" s="38">
        <v>306.8</v>
      </c>
      <c r="E7" s="39">
        <v>-0.92307692307692313</v>
      </c>
      <c r="F7" s="39">
        <v>-0.88591916558018258</v>
      </c>
    </row>
    <row r="8" spans="1:6" x14ac:dyDescent="0.25">
      <c r="A8" s="21" t="s">
        <v>8</v>
      </c>
      <c r="B8" s="38">
        <v>105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15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6149</v>
      </c>
      <c r="C10" s="38">
        <v>9765</v>
      </c>
      <c r="D10" s="38">
        <v>3912</v>
      </c>
      <c r="E10" s="39">
        <v>-0.37030209933435743</v>
      </c>
      <c r="F10" s="39">
        <v>0.57183026584867069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9705</v>
      </c>
      <c r="C12" s="38">
        <v>22157</v>
      </c>
      <c r="D12" s="38">
        <v>8722</v>
      </c>
      <c r="E12" s="38">
        <v>330074</v>
      </c>
      <c r="F12" s="38">
        <v>290801</v>
      </c>
    </row>
    <row r="13" spans="1:6" x14ac:dyDescent="0.25">
      <c r="A13" s="21" t="s">
        <v>6</v>
      </c>
      <c r="B13" s="38">
        <v>9253</v>
      </c>
      <c r="C13" s="38">
        <v>21608</v>
      </c>
      <c r="D13" s="38">
        <v>5417</v>
      </c>
      <c r="E13" s="38">
        <v>172909</v>
      </c>
      <c r="F13" s="38">
        <v>144258</v>
      </c>
    </row>
    <row r="14" spans="1:6" x14ac:dyDescent="0.25">
      <c r="A14" s="21" t="s">
        <v>5</v>
      </c>
      <c r="B14" s="38">
        <v>864</v>
      </c>
      <c r="C14" s="38">
        <v>2127</v>
      </c>
      <c r="D14" s="38">
        <v>1084</v>
      </c>
      <c r="E14" s="38">
        <v>55822</v>
      </c>
      <c r="F14" s="38">
        <v>29556</v>
      </c>
    </row>
    <row r="15" spans="1:6" x14ac:dyDescent="0.25">
      <c r="A15" s="21" t="s">
        <v>7</v>
      </c>
      <c r="B15" s="38">
        <v>139</v>
      </c>
      <c r="C15" s="38">
        <v>272</v>
      </c>
      <c r="D15" s="38">
        <v>157</v>
      </c>
      <c r="E15" s="38">
        <v>5635</v>
      </c>
      <c r="F15" s="38">
        <v>10499</v>
      </c>
    </row>
    <row r="16" spans="1:6" x14ac:dyDescent="0.25">
      <c r="A16" s="21" t="s">
        <v>8</v>
      </c>
      <c r="B16" s="38">
        <v>153</v>
      </c>
      <c r="C16" s="38">
        <v>173</v>
      </c>
      <c r="D16" s="38">
        <v>20</v>
      </c>
      <c r="E16" s="38">
        <v>5009</v>
      </c>
      <c r="F16" s="38">
        <v>5943</v>
      </c>
    </row>
    <row r="17" spans="1:6" x14ac:dyDescent="0.25">
      <c r="A17" s="21" t="s">
        <v>10</v>
      </c>
      <c r="B17" s="38">
        <v>78</v>
      </c>
      <c r="C17" s="38">
        <v>233</v>
      </c>
      <c r="D17" s="38">
        <v>118</v>
      </c>
      <c r="E17" s="38">
        <v>7619</v>
      </c>
      <c r="F17" s="38">
        <v>4542</v>
      </c>
    </row>
    <row r="18" spans="1:6" x14ac:dyDescent="0.25">
      <c r="A18" s="21" t="s">
        <v>4</v>
      </c>
      <c r="B18" s="38">
        <v>20192</v>
      </c>
      <c r="C18" s="38">
        <v>46570</v>
      </c>
      <c r="D18" s="38">
        <v>15518</v>
      </c>
      <c r="E18" s="38">
        <v>577068</v>
      </c>
      <c r="F18" s="38">
        <v>485599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A05777-C8AE-41AC-8C34-7E4C2AF9F67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3A2854A-918E-4E82-87B3-BE24E96B918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42227</v>
      </c>
      <c r="J2" s="35" t="str">
        <f>CONCATENATE("&lt;",I2)</f>
        <v>&lt;42227</v>
      </c>
    </row>
    <row r="3" spans="1:10" x14ac:dyDescent="0.25">
      <c r="I3" s="34">
        <f>+C5-30</f>
        <v>42563</v>
      </c>
      <c r="J3" s="35" t="str">
        <f>CONCATENATE("&lt;",I3)</f>
        <v>&lt;42563</v>
      </c>
    </row>
    <row r="4" spans="1:10" ht="17.25" thickBot="1" x14ac:dyDescent="0.3">
      <c r="B4" s="41" t="s">
        <v>1054</v>
      </c>
      <c r="C4" s="14"/>
      <c r="D4" s="14"/>
      <c r="E4" s="14"/>
      <c r="G4" s="36">
        <v>42593</v>
      </c>
    </row>
    <row r="5" spans="1:10" ht="20.100000000000001" customHeight="1" x14ac:dyDescent="0.25">
      <c r="B5" s="22" t="s">
        <v>1043</v>
      </c>
      <c r="C5" s="23">
        <v>42593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2318</v>
      </c>
      <c r="D7" s="24">
        <v>2518.9272727272728</v>
      </c>
      <c r="E7" s="24">
        <v>1356.4150943396226</v>
      </c>
      <c r="F7" s="25">
        <v>-7.976700038255824E-2</v>
      </c>
      <c r="G7" s="25">
        <v>0.70891640005564072</v>
      </c>
    </row>
    <row r="8" spans="1:10" ht="14.25" hidden="1" customHeight="1" x14ac:dyDescent="0.25">
      <c r="B8" s="21" t="s">
        <v>6</v>
      </c>
      <c r="C8" s="24">
        <v>2047</v>
      </c>
      <c r="D8" s="24">
        <v>2421.64</v>
      </c>
      <c r="E8" s="24">
        <v>838.5</v>
      </c>
      <c r="F8" s="25">
        <v>-0.15470507589897753</v>
      </c>
      <c r="G8" s="25">
        <v>1.4412641621943947</v>
      </c>
    </row>
    <row r="9" spans="1:10" ht="14.25" hidden="1" customHeight="1" x14ac:dyDescent="0.25">
      <c r="B9" s="21" t="s">
        <v>5</v>
      </c>
      <c r="C9" s="24">
        <v>145</v>
      </c>
      <c r="D9" s="24">
        <v>732.33333333333337</v>
      </c>
      <c r="E9" s="24">
        <v>408.77777777777777</v>
      </c>
      <c r="F9" s="25">
        <v>-0.80200273099681385</v>
      </c>
      <c r="G9" s="25">
        <v>-0.6452840445773308</v>
      </c>
    </row>
    <row r="10" spans="1:10" ht="14.25" hidden="1" customHeight="1" x14ac:dyDescent="0.25">
      <c r="B10" s="21" t="s">
        <v>7</v>
      </c>
      <c r="C10" s="24">
        <v>35</v>
      </c>
      <c r="D10" s="24">
        <v>273</v>
      </c>
      <c r="E10" s="24">
        <v>287.3</v>
      </c>
      <c r="F10" s="25">
        <v>-0.87179487179487181</v>
      </c>
      <c r="G10" s="25">
        <v>-0.87817612252001398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15</v>
      </c>
      <c r="D12" s="24">
        <v>403</v>
      </c>
      <c r="E12" s="24" t="e">
        <v>#DIV/0!</v>
      </c>
      <c r="F12" s="25">
        <v>-0.96277915632754341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4560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625</v>
      </c>
      <c r="D15" s="24">
        <v>1166.75</v>
      </c>
      <c r="E15" s="24">
        <v>565.11764705882354</v>
      </c>
      <c r="F15" s="25">
        <v>-0.46432397685879578</v>
      </c>
      <c r="G15" s="25">
        <v>0.10596440095763504</v>
      </c>
    </row>
    <row r="16" spans="1:10" ht="14.25" hidden="1" customHeight="1" x14ac:dyDescent="0.25">
      <c r="B16" s="21" t="s">
        <v>6</v>
      </c>
      <c r="C16" s="24">
        <v>724</v>
      </c>
      <c r="D16" s="24">
        <v>1976.65</v>
      </c>
      <c r="E16" s="24">
        <v>211.25</v>
      </c>
      <c r="F16" s="25">
        <v>-0.63372372448334302</v>
      </c>
      <c r="G16" s="25">
        <v>2.4272189349112425</v>
      </c>
    </row>
    <row r="17" spans="2:10" ht="14.25" hidden="1" customHeight="1" x14ac:dyDescent="0.25">
      <c r="B17" s="21" t="s">
        <v>5</v>
      </c>
      <c r="C17" s="24">
        <v>135</v>
      </c>
      <c r="D17" s="24">
        <v>494</v>
      </c>
      <c r="E17" s="24">
        <v>225.33333333333331</v>
      </c>
      <c r="F17" s="25">
        <v>-0.72672064777327927</v>
      </c>
      <c r="G17" s="25">
        <v>-0.40088757396449703</v>
      </c>
    </row>
    <row r="18" spans="2:10" ht="14.25" hidden="1" customHeight="1" x14ac:dyDescent="0.25">
      <c r="B18" s="21" t="s">
        <v>7</v>
      </c>
      <c r="C18" s="24">
        <v>0</v>
      </c>
      <c r="D18" s="24">
        <v>182</v>
      </c>
      <c r="E18" s="24">
        <v>19.5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105</v>
      </c>
      <c r="D19" s="24">
        <v>65</v>
      </c>
      <c r="E19" s="24">
        <v>123.5</v>
      </c>
      <c r="F19" s="25">
        <v>0.61538461538461542</v>
      </c>
      <c r="G19" s="25">
        <v>-0.1497975708502024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1589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2943</v>
      </c>
      <c r="D23" s="38">
        <v>3685.6772727272728</v>
      </c>
      <c r="E23" s="38">
        <v>1921.532741398446</v>
      </c>
      <c r="F23" s="39">
        <v>-0.20150360918000765</v>
      </c>
      <c r="G23" s="39">
        <v>0.53158982753432271</v>
      </c>
    </row>
    <row r="24" spans="2:10" ht="12.95" customHeight="1" x14ac:dyDescent="0.25">
      <c r="B24" s="21" t="s">
        <v>6</v>
      </c>
      <c r="C24" s="38">
        <v>2771</v>
      </c>
      <c r="D24" s="38">
        <v>4398.29</v>
      </c>
      <c r="E24" s="38">
        <v>1049.75</v>
      </c>
      <c r="F24" s="39">
        <v>-0.36998242498789302</v>
      </c>
      <c r="G24" s="39">
        <v>1.6396761133603239</v>
      </c>
    </row>
    <row r="25" spans="2:10" ht="12.95" customHeight="1" x14ac:dyDescent="0.25">
      <c r="B25" s="21" t="s">
        <v>5</v>
      </c>
      <c r="C25" s="38">
        <v>280</v>
      </c>
      <c r="D25" s="38">
        <v>1226.3333333333335</v>
      </c>
      <c r="E25" s="38">
        <v>634.11111111111109</v>
      </c>
      <c r="F25" s="39">
        <v>-0.77167708616471864</v>
      </c>
      <c r="G25" s="39">
        <v>-0.55843700718415978</v>
      </c>
    </row>
    <row r="26" spans="2:10" ht="12.95" customHeight="1" x14ac:dyDescent="0.25">
      <c r="B26" s="21" t="s">
        <v>7</v>
      </c>
      <c r="C26" s="38">
        <v>35</v>
      </c>
      <c r="D26" s="38">
        <v>455</v>
      </c>
      <c r="E26" s="38">
        <v>306.8</v>
      </c>
      <c r="F26" s="39">
        <v>-0.92307692307692313</v>
      </c>
      <c r="G26" s="39">
        <v>-0.88591916558018258</v>
      </c>
    </row>
    <row r="27" spans="2:10" ht="12.95" customHeight="1" x14ac:dyDescent="0.25">
      <c r="B27" s="21" t="s">
        <v>8</v>
      </c>
      <c r="C27" s="38">
        <v>105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15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6149</v>
      </c>
      <c r="D29" s="38">
        <v>9765</v>
      </c>
      <c r="E29" s="38">
        <v>3912</v>
      </c>
      <c r="F29" s="39">
        <v>-0.37030209933435743</v>
      </c>
      <c r="G29" s="39">
        <v>0.57183026584867069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9705</v>
      </c>
      <c r="D31" s="38">
        <v>22157</v>
      </c>
      <c r="E31" s="38">
        <v>8722</v>
      </c>
      <c r="F31" s="38">
        <v>330074</v>
      </c>
      <c r="G31" s="38">
        <v>290801</v>
      </c>
      <c r="I31" s="31"/>
      <c r="J31" s="31"/>
    </row>
    <row r="32" spans="2:10" ht="12.95" customHeight="1" x14ac:dyDescent="0.25">
      <c r="B32" s="21" t="s">
        <v>6</v>
      </c>
      <c r="C32" s="38">
        <v>9253</v>
      </c>
      <c r="D32" s="38">
        <v>21608</v>
      </c>
      <c r="E32" s="38">
        <v>5417</v>
      </c>
      <c r="F32" s="38">
        <v>172909</v>
      </c>
      <c r="G32" s="38">
        <v>144258</v>
      </c>
    </row>
    <row r="33" spans="2:7" ht="12.95" customHeight="1" x14ac:dyDescent="0.25">
      <c r="B33" s="21" t="s">
        <v>5</v>
      </c>
      <c r="C33" s="38">
        <v>864</v>
      </c>
      <c r="D33" s="38">
        <v>2127</v>
      </c>
      <c r="E33" s="38">
        <v>1084</v>
      </c>
      <c r="F33" s="38">
        <v>55822</v>
      </c>
      <c r="G33" s="38">
        <v>29556</v>
      </c>
    </row>
    <row r="34" spans="2:7" ht="12.95" customHeight="1" x14ac:dyDescent="0.25">
      <c r="B34" s="21" t="s">
        <v>7</v>
      </c>
      <c r="C34" s="38">
        <v>139</v>
      </c>
      <c r="D34" s="38">
        <v>272</v>
      </c>
      <c r="E34" s="38">
        <v>157</v>
      </c>
      <c r="F34" s="38">
        <v>5635</v>
      </c>
      <c r="G34" s="38">
        <v>10499</v>
      </c>
    </row>
    <row r="35" spans="2:7" ht="12.95" customHeight="1" x14ac:dyDescent="0.25">
      <c r="B35" s="21" t="s">
        <v>8</v>
      </c>
      <c r="C35" s="38">
        <v>153</v>
      </c>
      <c r="D35" s="38">
        <v>173</v>
      </c>
      <c r="E35" s="38">
        <v>20</v>
      </c>
      <c r="F35" s="38">
        <v>5009</v>
      </c>
      <c r="G35" s="38">
        <v>5943</v>
      </c>
    </row>
    <row r="36" spans="2:7" ht="12.95" customHeight="1" x14ac:dyDescent="0.25">
      <c r="B36" s="21" t="s">
        <v>10</v>
      </c>
      <c r="C36" s="38">
        <v>78</v>
      </c>
      <c r="D36" s="38">
        <v>233</v>
      </c>
      <c r="E36" s="38">
        <v>118</v>
      </c>
      <c r="F36" s="38">
        <v>7619</v>
      </c>
      <c r="G36" s="38">
        <v>4542</v>
      </c>
    </row>
    <row r="37" spans="2:7" ht="12.95" customHeight="1" x14ac:dyDescent="0.25">
      <c r="B37" s="21" t="s">
        <v>4</v>
      </c>
      <c r="C37" s="38">
        <v>20192</v>
      </c>
      <c r="D37" s="38">
        <v>46570</v>
      </c>
      <c r="E37" s="38">
        <v>15518</v>
      </c>
      <c r="F37" s="38">
        <v>577068</v>
      </c>
      <c r="G37" s="38">
        <v>485599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933CB74-03DC-43F8-A5AD-248255F2DA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763A9C-035C-43B5-AEC0-EC43387C1F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605DAF0-3BD4-4CC2-97D5-633C6838E7AA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