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<sst xmlns="http://schemas.openxmlformats.org/spreadsheetml/2006/main" count="112799" uniqueCount="1765">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</sst>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593"/>
  <sheetViews>
    <sheetView showGridLines="0" topLeftCell="A27583" zoomScaleNormal="100" workbookViewId="0">
      <selection activeCell="H27553" sqref="H27553:H27593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593" si="1296">WEEKNUM(A27570)</f>
        <v>33</v>
      </c>
      <c r="C27570" s="4">
        <f t="shared" ref="C27570:C27593" si="1297">MONTH(A27570)</f>
        <v>8</v>
      </c>
      <c r="D27570" s="4">
        <f t="shared" ref="D27570:D2759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42592</v>
      </c>
    </row>
    <row r="2" spans="1:6" x14ac:dyDescent="0.25">
      <c r="A2" s="22" t="s">
        <v>1043</v>
      </c>
      <c r="B2" s="23">
        <v>42592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2656</v>
      </c>
      <c r="C4" s="38">
        <v>3685.6772727272728</v>
      </c>
      <c r="D4" s="38">
        <v>1921.532741398446</v>
      </c>
      <c r="E4" s="39">
        <v>-0.27937260821681964</v>
      </c>
      <c r="F4" s="39">
        <v>0.38222989532149532</v>
      </c>
    </row>
    <row r="5" spans="1:6" x14ac:dyDescent="0.25">
      <c r="A5" s="21" t="s">
        <v>6</v>
      </c>
      <c r="B5" s="38">
        <v>2310</v>
      </c>
      <c r="C5" s="38">
        <v>4398.29</v>
      </c>
      <c r="D5" s="38">
        <v>1049.75</v>
      </c>
      <c r="E5" s="39">
        <v>-0.47479588658319483</v>
      </c>
      <c r="F5" s="39">
        <v>1.2005239342700644</v>
      </c>
    </row>
    <row r="6" spans="1:6" x14ac:dyDescent="0.25">
      <c r="A6" s="21" t="s">
        <v>5</v>
      </c>
      <c r="B6" s="38">
        <v>301</v>
      </c>
      <c r="C6" s="38">
        <v>1226.3333333333335</v>
      </c>
      <c r="D6" s="38">
        <v>634.11111111111109</v>
      </c>
      <c r="E6" s="39">
        <v>-0.75455286762707263</v>
      </c>
      <c r="F6" s="39">
        <v>-0.52531978272297175</v>
      </c>
    </row>
    <row r="7" spans="1:6" x14ac:dyDescent="0.25">
      <c r="A7" s="21" t="s">
        <v>7</v>
      </c>
      <c r="B7" s="38">
        <v>46</v>
      </c>
      <c r="C7" s="38">
        <v>455</v>
      </c>
      <c r="D7" s="38">
        <v>306.8</v>
      </c>
      <c r="E7" s="39">
        <v>-0.89890109890109893</v>
      </c>
      <c r="F7" s="39">
        <v>-0.85006518904823991</v>
      </c>
    </row>
    <row r="8" spans="1:6" x14ac:dyDescent="0.25">
      <c r="A8" s="21" t="s">
        <v>8</v>
      </c>
      <c r="B8" s="38">
        <v>27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20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5360</v>
      </c>
      <c r="C10" s="38">
        <v>9765</v>
      </c>
      <c r="D10" s="38">
        <v>3912</v>
      </c>
      <c r="E10" s="39">
        <v>-0.45110087045570912</v>
      </c>
      <c r="F10" s="39">
        <v>0.37014314928425351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6762</v>
      </c>
      <c r="C12" s="38">
        <v>19214</v>
      </c>
      <c r="D12" s="38">
        <v>7938</v>
      </c>
      <c r="E12" s="38">
        <v>327131</v>
      </c>
      <c r="F12" s="38">
        <v>289744</v>
      </c>
    </row>
    <row r="13" spans="1:6" x14ac:dyDescent="0.25">
      <c r="A13" s="21" t="s">
        <v>6</v>
      </c>
      <c r="B13" s="38">
        <v>6482</v>
      </c>
      <c r="C13" s="38">
        <v>18837</v>
      </c>
      <c r="D13" s="38">
        <v>4503</v>
      </c>
      <c r="E13" s="38">
        <v>170138</v>
      </c>
      <c r="F13" s="38">
        <v>143858</v>
      </c>
    </row>
    <row r="14" spans="1:6" x14ac:dyDescent="0.25">
      <c r="A14" s="21" t="s">
        <v>5</v>
      </c>
      <c r="B14" s="38">
        <v>584</v>
      </c>
      <c r="C14" s="38">
        <v>1847</v>
      </c>
      <c r="D14" s="38">
        <v>929</v>
      </c>
      <c r="E14" s="38">
        <v>55542</v>
      </c>
      <c r="F14" s="38">
        <v>29478</v>
      </c>
    </row>
    <row r="15" spans="1:6" x14ac:dyDescent="0.25">
      <c r="A15" s="21" t="s">
        <v>7</v>
      </c>
      <c r="B15" s="38">
        <v>104</v>
      </c>
      <c r="C15" s="38">
        <v>237</v>
      </c>
      <c r="D15" s="38">
        <v>149</v>
      </c>
      <c r="E15" s="38">
        <v>5600</v>
      </c>
      <c r="F15" s="38">
        <v>10476</v>
      </c>
    </row>
    <row r="16" spans="1:6" x14ac:dyDescent="0.25">
      <c r="A16" s="21" t="s">
        <v>8</v>
      </c>
      <c r="B16" s="38">
        <v>48</v>
      </c>
      <c r="C16" s="38">
        <v>68</v>
      </c>
      <c r="D16" s="38">
        <v>10</v>
      </c>
      <c r="E16" s="38">
        <v>4904</v>
      </c>
      <c r="F16" s="38">
        <v>5928</v>
      </c>
    </row>
    <row r="17" spans="1:6" x14ac:dyDescent="0.25">
      <c r="A17" s="21" t="s">
        <v>10</v>
      </c>
      <c r="B17" s="38">
        <v>63</v>
      </c>
      <c r="C17" s="38">
        <v>218</v>
      </c>
      <c r="D17" s="38">
        <v>108</v>
      </c>
      <c r="E17" s="38">
        <v>7604</v>
      </c>
      <c r="F17" s="38">
        <v>4542</v>
      </c>
    </row>
    <row r="18" spans="1:6" x14ac:dyDescent="0.25">
      <c r="A18" s="21" t="s">
        <v>4</v>
      </c>
      <c r="B18" s="38">
        <v>14043</v>
      </c>
      <c r="C18" s="38">
        <v>40421</v>
      </c>
      <c r="D18" s="38">
        <v>13637</v>
      </c>
      <c r="E18" s="38">
        <v>570919</v>
      </c>
      <c r="F18" s="38">
        <v>484026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4FD83E7-0ED7-405E-A73B-9E5692EED53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789E01F8-4B93-416F-87A8-491F49C2E3F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42226</v>
      </c>
      <c r="J2" s="35" t="str">
        <f>CONCATENATE("&lt;",I2)</f>
        <v>&lt;42226</v>
      </c>
    </row>
    <row r="3" spans="1:10" x14ac:dyDescent="0.25">
      <c r="I3" s="34">
        <f>+C5-30</f>
        <v>42562</v>
      </c>
      <c r="J3" s="35" t="str">
        <f>CONCATENATE("&lt;",I3)</f>
        <v>&lt;42562</v>
      </c>
    </row>
    <row r="4" spans="1:10" ht="17.25" thickBot="1" x14ac:dyDescent="0.3">
      <c r="B4" s="41" t="s">
        <v>1054</v>
      </c>
      <c r="C4" s="14"/>
      <c r="D4" s="14"/>
      <c r="E4" s="14"/>
      <c r="G4" s="36">
        <v>42592</v>
      </c>
    </row>
    <row r="5" spans="1:10" ht="20.100000000000001" customHeight="1" x14ac:dyDescent="0.25">
      <c r="B5" s="22" t="s">
        <v>1043</v>
      </c>
      <c r="C5" s="23">
        <v>42592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2144</v>
      </c>
      <c r="D7" s="24">
        <v>2518.9272727272728</v>
      </c>
      <c r="E7" s="24">
        <v>1356.4150943396226</v>
      </c>
      <c r="F7" s="25">
        <v>-0.14884402451259915</v>
      </c>
      <c r="G7" s="25">
        <v>0.58063708443455297</v>
      </c>
    </row>
    <row r="8" spans="1:10" ht="14.25" hidden="1" customHeight="1" x14ac:dyDescent="0.25">
      <c r="B8" s="21" t="s">
        <v>6</v>
      </c>
      <c r="C8" s="24">
        <v>1672</v>
      </c>
      <c r="D8" s="24">
        <v>2421.64</v>
      </c>
      <c r="E8" s="24">
        <v>838.5</v>
      </c>
      <c r="F8" s="25">
        <v>-0.30955881138402075</v>
      </c>
      <c r="G8" s="25">
        <v>0.99403697078115694</v>
      </c>
    </row>
    <row r="9" spans="1:10" ht="14.25" hidden="1" customHeight="1" x14ac:dyDescent="0.25">
      <c r="B9" s="21" t="s">
        <v>5</v>
      </c>
      <c r="C9" s="24">
        <v>160</v>
      </c>
      <c r="D9" s="24">
        <v>732.33333333333337</v>
      </c>
      <c r="E9" s="24">
        <v>408.77777777777777</v>
      </c>
      <c r="F9" s="25">
        <v>-0.781520254893036</v>
      </c>
      <c r="G9" s="25">
        <v>-0.60858929056808919</v>
      </c>
    </row>
    <row r="10" spans="1:10" ht="14.25" hidden="1" customHeight="1" x14ac:dyDescent="0.25">
      <c r="B10" s="21" t="s">
        <v>7</v>
      </c>
      <c r="C10" s="24">
        <v>30</v>
      </c>
      <c r="D10" s="24">
        <v>273</v>
      </c>
      <c r="E10" s="24">
        <v>287.3</v>
      </c>
      <c r="F10" s="25">
        <v>-0.89010989010989006</v>
      </c>
      <c r="G10" s="25">
        <v>-0.89557953358858333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20</v>
      </c>
      <c r="D12" s="24">
        <v>403</v>
      </c>
      <c r="E12" s="24" t="e">
        <v>#DIV/0!</v>
      </c>
      <c r="F12" s="25">
        <v>-0.95037220843672454</v>
      </c>
      <c r="G12" s="25" t="e">
        <v>#DIV/0!</v>
      </c>
    </row>
    <row r="13" spans="1:10" ht="14.25" hidden="1" customHeight="1" x14ac:dyDescent="0.25">
      <c r="B13" s="21" t="s">
        <v>4</v>
      </c>
      <c r="C13" s="24">
        <v>4026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512</v>
      </c>
      <c r="D15" s="24">
        <v>1166.75</v>
      </c>
      <c r="E15" s="24">
        <v>565.11764705882354</v>
      </c>
      <c r="F15" s="25">
        <v>-0.56117420184272548</v>
      </c>
      <c r="G15" s="25">
        <v>-9.3993962735505421E-2</v>
      </c>
    </row>
    <row r="16" spans="1:10" ht="14.25" hidden="1" customHeight="1" x14ac:dyDescent="0.25">
      <c r="B16" s="21" t="s">
        <v>6</v>
      </c>
      <c r="C16" s="24">
        <v>638</v>
      </c>
      <c r="D16" s="24">
        <v>1976.65</v>
      </c>
      <c r="E16" s="24">
        <v>211.25</v>
      </c>
      <c r="F16" s="25">
        <v>-0.67723167986239341</v>
      </c>
      <c r="G16" s="25">
        <v>2.0201183431952661</v>
      </c>
    </row>
    <row r="17" spans="2:10" ht="14.25" hidden="1" customHeight="1" x14ac:dyDescent="0.25">
      <c r="B17" s="21" t="s">
        <v>5</v>
      </c>
      <c r="C17" s="24">
        <v>141</v>
      </c>
      <c r="D17" s="24">
        <v>494</v>
      </c>
      <c r="E17" s="24">
        <v>225.33333333333331</v>
      </c>
      <c r="F17" s="25">
        <v>-0.71457489878542513</v>
      </c>
      <c r="G17" s="25">
        <v>-0.37426035502958577</v>
      </c>
    </row>
    <row r="18" spans="2:10" ht="14.25" hidden="1" customHeight="1" x14ac:dyDescent="0.25">
      <c r="B18" s="21" t="s">
        <v>7</v>
      </c>
      <c r="C18" s="24">
        <v>16</v>
      </c>
      <c r="D18" s="24">
        <v>182</v>
      </c>
      <c r="E18" s="24">
        <v>19.5</v>
      </c>
      <c r="F18" s="25">
        <v>-0.91208791208791207</v>
      </c>
      <c r="G18" s="25">
        <v>-0.17948717948717952</v>
      </c>
    </row>
    <row r="19" spans="2:10" ht="14.25" hidden="1" customHeight="1" x14ac:dyDescent="0.25">
      <c r="B19" s="21" t="s">
        <v>8</v>
      </c>
      <c r="C19" s="24">
        <v>27</v>
      </c>
      <c r="D19" s="24">
        <v>65</v>
      </c>
      <c r="E19" s="24">
        <v>123.5</v>
      </c>
      <c r="F19" s="25">
        <v>-0.58461538461538454</v>
      </c>
      <c r="G19" s="25">
        <v>-0.78137651821862342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1334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2656</v>
      </c>
      <c r="D23" s="38">
        <v>3685.6772727272728</v>
      </c>
      <c r="E23" s="38">
        <v>1921.532741398446</v>
      </c>
      <c r="F23" s="39">
        <v>-0.27937260821681964</v>
      </c>
      <c r="G23" s="39">
        <v>0.38222989532149532</v>
      </c>
    </row>
    <row r="24" spans="2:10" ht="12.95" customHeight="1" x14ac:dyDescent="0.25">
      <c r="B24" s="21" t="s">
        <v>6</v>
      </c>
      <c r="C24" s="38">
        <v>2310</v>
      </c>
      <c r="D24" s="38">
        <v>4398.29</v>
      </c>
      <c r="E24" s="38">
        <v>1049.75</v>
      </c>
      <c r="F24" s="39">
        <v>-0.47479588658319483</v>
      </c>
      <c r="G24" s="39">
        <v>1.2005239342700644</v>
      </c>
    </row>
    <row r="25" spans="2:10" ht="12.95" customHeight="1" x14ac:dyDescent="0.25">
      <c r="B25" s="21" t="s">
        <v>5</v>
      </c>
      <c r="C25" s="38">
        <v>301</v>
      </c>
      <c r="D25" s="38">
        <v>1226.3333333333335</v>
      </c>
      <c r="E25" s="38">
        <v>634.11111111111109</v>
      </c>
      <c r="F25" s="39">
        <v>-0.75455286762707263</v>
      </c>
      <c r="G25" s="39">
        <v>-0.52531978272297175</v>
      </c>
    </row>
    <row r="26" spans="2:10" ht="12.95" customHeight="1" x14ac:dyDescent="0.25">
      <c r="B26" s="21" t="s">
        <v>7</v>
      </c>
      <c r="C26" s="38">
        <v>46</v>
      </c>
      <c r="D26" s="38">
        <v>455</v>
      </c>
      <c r="E26" s="38">
        <v>306.8</v>
      </c>
      <c r="F26" s="39">
        <v>-0.89890109890109893</v>
      </c>
      <c r="G26" s="39">
        <v>-0.85006518904823991</v>
      </c>
    </row>
    <row r="27" spans="2:10" ht="12.95" customHeight="1" x14ac:dyDescent="0.25">
      <c r="B27" s="21" t="s">
        <v>8</v>
      </c>
      <c r="C27" s="38">
        <v>27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20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5360</v>
      </c>
      <c r="D29" s="38">
        <v>9765</v>
      </c>
      <c r="E29" s="38">
        <v>3912</v>
      </c>
      <c r="F29" s="39">
        <v>-0.45110087045570912</v>
      </c>
      <c r="G29" s="39">
        <v>0.37014314928425351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6762</v>
      </c>
      <c r="D31" s="38">
        <v>19214</v>
      </c>
      <c r="E31" s="38">
        <v>7938</v>
      </c>
      <c r="F31" s="38">
        <v>327131</v>
      </c>
      <c r="G31" s="38">
        <v>289744</v>
      </c>
      <c r="I31" s="31"/>
      <c r="J31" s="31"/>
    </row>
    <row r="32" spans="2:10" ht="12.95" customHeight="1" x14ac:dyDescent="0.25">
      <c r="B32" s="21" t="s">
        <v>6</v>
      </c>
      <c r="C32" s="38">
        <v>6482</v>
      </c>
      <c r="D32" s="38">
        <v>18837</v>
      </c>
      <c r="E32" s="38">
        <v>4503</v>
      </c>
      <c r="F32" s="38">
        <v>170138</v>
      </c>
      <c r="G32" s="38">
        <v>143858</v>
      </c>
    </row>
    <row r="33" spans="2:7" ht="12.95" customHeight="1" x14ac:dyDescent="0.25">
      <c r="B33" s="21" t="s">
        <v>5</v>
      </c>
      <c r="C33" s="38">
        <v>584</v>
      </c>
      <c r="D33" s="38">
        <v>1847</v>
      </c>
      <c r="E33" s="38">
        <v>929</v>
      </c>
      <c r="F33" s="38">
        <v>55542</v>
      </c>
      <c r="G33" s="38">
        <v>29478</v>
      </c>
    </row>
    <row r="34" spans="2:7" ht="12.95" customHeight="1" x14ac:dyDescent="0.25">
      <c r="B34" s="21" t="s">
        <v>7</v>
      </c>
      <c r="C34" s="38">
        <v>104</v>
      </c>
      <c r="D34" s="38">
        <v>237</v>
      </c>
      <c r="E34" s="38">
        <v>149</v>
      </c>
      <c r="F34" s="38">
        <v>5600</v>
      </c>
      <c r="G34" s="38">
        <v>10476</v>
      </c>
    </row>
    <row r="35" spans="2:7" ht="12.95" customHeight="1" x14ac:dyDescent="0.25">
      <c r="B35" s="21" t="s">
        <v>8</v>
      </c>
      <c r="C35" s="38">
        <v>48</v>
      </c>
      <c r="D35" s="38">
        <v>68</v>
      </c>
      <c r="E35" s="38">
        <v>10</v>
      </c>
      <c r="F35" s="38">
        <v>4904</v>
      </c>
      <c r="G35" s="38">
        <v>5928</v>
      </c>
    </row>
    <row r="36" spans="2:7" ht="12.95" customHeight="1" x14ac:dyDescent="0.25">
      <c r="B36" s="21" t="s">
        <v>10</v>
      </c>
      <c r="C36" s="38">
        <v>63</v>
      </c>
      <c r="D36" s="38">
        <v>218</v>
      </c>
      <c r="E36" s="38">
        <v>108</v>
      </c>
      <c r="F36" s="38">
        <v>7604</v>
      </c>
      <c r="G36" s="38">
        <v>4542</v>
      </c>
    </row>
    <row r="37" spans="2:7" ht="12.95" customHeight="1" x14ac:dyDescent="0.25">
      <c r="B37" s="21" t="s">
        <v>4</v>
      </c>
      <c r="C37" s="38">
        <v>14043</v>
      </c>
      <c r="D37" s="38">
        <v>40421</v>
      </c>
      <c r="E37" s="38">
        <v>13637</v>
      </c>
      <c r="F37" s="38">
        <v>570919</v>
      </c>
      <c r="G37" s="38">
        <v>484026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CD6EC1CB-FE9D-4015-B734-C19C9699DA1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B1AC3A2-82C8-40D4-9AAF-1E18B0CD91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C04CDC6-C56C-4838-AE4F-8C233AA0C752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