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<sst xmlns="http://schemas.openxmlformats.org/spreadsheetml/2006/main" count="112108" uniqueCount="1727">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</sst>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429"/>
  <sheetViews>
    <sheetView showGridLines="0" topLeftCell="A27377" zoomScaleNormal="100" workbookViewId="0">
      <selection activeCell="H27389" sqref="H27389:H27429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/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/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/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/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29" si="1287">WEEKNUM(A27378)</f>
        <v>32</v>
      </c>
      <c r="C27378" s="4">
        <f t="shared" ref="C27378:C27429" si="1288">MONTH(A27378)</f>
        <v>8</v>
      </c>
      <c r="D27378" s="4">
        <f t="shared" ref="D27378:D27429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42586</v>
      </c>
    </row>
    <row r="2" spans="1:6" x14ac:dyDescent="0.25">
      <c r="A2" s="22" t="s">
        <v>1043</v>
      </c>
      <c r="B2" s="23">
        <v>42586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3097</v>
      </c>
      <c r="C4" s="38">
        <v>3170.8857142857141</v>
      </c>
      <c r="D4" s="38">
        <v>2907.1851851851852</v>
      </c>
      <c r="E4" s="39">
        <v>-2.3301285805678362E-2</v>
      </c>
      <c r="F4" s="39">
        <v>6.5291614645705431E-2</v>
      </c>
    </row>
    <row r="5" spans="1:6" x14ac:dyDescent="0.25">
      <c r="A5" s="21" t="s">
        <v>6</v>
      </c>
      <c r="B5" s="38">
        <v>2616</v>
      </c>
      <c r="C5" s="38">
        <v>3731.9285714285716</v>
      </c>
      <c r="D5" s="38">
        <v>1880.5069124423962</v>
      </c>
      <c r="E5" s="39">
        <v>-0.29902195341359317</v>
      </c>
      <c r="F5" s="39">
        <v>0.39111426961060602</v>
      </c>
    </row>
    <row r="6" spans="1:6" x14ac:dyDescent="0.25">
      <c r="A6" s="21" t="s">
        <v>5</v>
      </c>
      <c r="B6" s="38">
        <v>338</v>
      </c>
      <c r="C6" s="38">
        <v>1525.3333333333333</v>
      </c>
      <c r="D6" s="38">
        <v>463.00892857142856</v>
      </c>
      <c r="E6" s="39">
        <v>-0.77840909090909094</v>
      </c>
      <c r="F6" s="39">
        <v>-0.26999247931812487</v>
      </c>
    </row>
    <row r="7" spans="1:6" x14ac:dyDescent="0.25">
      <c r="A7" s="21" t="s">
        <v>7</v>
      </c>
      <c r="B7" s="38">
        <v>43</v>
      </c>
      <c r="C7" s="38">
        <v>676</v>
      </c>
      <c r="D7" s="38">
        <v>526.5</v>
      </c>
      <c r="E7" s="39">
        <v>-0.93639053254437865</v>
      </c>
      <c r="F7" s="39">
        <v>-0.91832858499525161</v>
      </c>
    </row>
    <row r="8" spans="1:6" x14ac:dyDescent="0.25">
      <c r="A8" s="21" t="s">
        <v>8</v>
      </c>
      <c r="B8" s="38">
        <v>10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30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6134</v>
      </c>
      <c r="C10" s="38">
        <v>9104</v>
      </c>
      <c r="D10" s="38">
        <v>5777</v>
      </c>
      <c r="E10" s="39">
        <v>-0.3262302284710018</v>
      </c>
      <c r="F10" s="39">
        <v>6.1796780335814372E-2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9531</v>
      </c>
      <c r="C12" s="38">
        <v>9531</v>
      </c>
      <c r="D12" s="38">
        <v>3327</v>
      </c>
      <c r="E12" s="38">
        <v>317448</v>
      </c>
      <c r="F12" s="38">
        <v>281347</v>
      </c>
    </row>
    <row r="13" spans="1:6" x14ac:dyDescent="0.25">
      <c r="A13" s="21" t="s">
        <v>6</v>
      </c>
      <c r="B13" s="38">
        <v>9664</v>
      </c>
      <c r="C13" s="38">
        <v>9664</v>
      </c>
      <c r="D13" s="38">
        <v>2309</v>
      </c>
      <c r="E13" s="38">
        <v>160965</v>
      </c>
      <c r="F13" s="38">
        <v>140909</v>
      </c>
    </row>
    <row r="14" spans="1:6" x14ac:dyDescent="0.25">
      <c r="A14" s="21" t="s">
        <v>5</v>
      </c>
      <c r="B14" s="38">
        <v>982</v>
      </c>
      <c r="C14" s="38">
        <v>982</v>
      </c>
      <c r="D14" s="38">
        <v>378</v>
      </c>
      <c r="E14" s="38">
        <v>54677</v>
      </c>
      <c r="F14" s="38">
        <v>29026</v>
      </c>
    </row>
    <row r="15" spans="1:6" x14ac:dyDescent="0.25">
      <c r="A15" s="21" t="s">
        <v>7</v>
      </c>
      <c r="B15" s="38">
        <v>117</v>
      </c>
      <c r="C15" s="38">
        <v>117</v>
      </c>
      <c r="D15" s="38">
        <v>66</v>
      </c>
      <c r="E15" s="38">
        <v>5480</v>
      </c>
      <c r="F15" s="38">
        <v>10187</v>
      </c>
    </row>
    <row r="16" spans="1:6" x14ac:dyDescent="0.25">
      <c r="A16" s="21" t="s">
        <v>8</v>
      </c>
      <c r="B16" s="38">
        <v>16</v>
      </c>
      <c r="C16" s="38">
        <v>16</v>
      </c>
      <c r="D16" s="38">
        <v>0</v>
      </c>
      <c r="E16" s="38">
        <v>4852</v>
      </c>
      <c r="F16" s="38">
        <v>5745</v>
      </c>
    </row>
    <row r="17" spans="1:6" x14ac:dyDescent="0.25">
      <c r="A17" s="21" t="s">
        <v>10</v>
      </c>
      <c r="B17" s="38">
        <v>115</v>
      </c>
      <c r="C17" s="38">
        <v>115</v>
      </c>
      <c r="D17" s="38">
        <v>16</v>
      </c>
      <c r="E17" s="38">
        <v>7501</v>
      </c>
      <c r="F17" s="38">
        <v>4542</v>
      </c>
    </row>
    <row r="18" spans="1:6" x14ac:dyDescent="0.25">
      <c r="A18" s="21" t="s">
        <v>4</v>
      </c>
      <c r="B18" s="38">
        <v>20425</v>
      </c>
      <c r="C18" s="38">
        <v>20425</v>
      </c>
      <c r="D18" s="38">
        <v>6096</v>
      </c>
      <c r="E18" s="38">
        <v>550923</v>
      </c>
      <c r="F18" s="38">
        <v>471756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E40B9F-021F-4040-8981-4FA92B7D2B8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BBD77F7F-E53E-4EB2-A1C5-919BDDDC400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2" sqref="I22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42220</v>
      </c>
      <c r="J2" s="35" t="str">
        <f>CONCATENATE("&lt;",I2)</f>
        <v>&lt;42220</v>
      </c>
    </row>
    <row r="3" spans="1:10" x14ac:dyDescent="0.25">
      <c r="I3" s="34">
        <f>+C5-30</f>
        <v>42556</v>
      </c>
      <c r="J3" s="35" t="str">
        <f>CONCATENATE("&lt;",I3)</f>
        <v>&lt;42556</v>
      </c>
    </row>
    <row r="4" spans="1:10" ht="17.25" thickBot="1" x14ac:dyDescent="0.3">
      <c r="B4" s="41" t="s">
        <v>1054</v>
      </c>
      <c r="C4" s="14"/>
      <c r="D4" s="14"/>
      <c r="E4" s="14"/>
      <c r="G4" s="36">
        <v>42586</v>
      </c>
    </row>
    <row r="5" spans="1:10" ht="20.100000000000001" customHeight="1" x14ac:dyDescent="0.25">
      <c r="B5" s="22" t="s">
        <v>1043</v>
      </c>
      <c r="C5" s="23">
        <v>42586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2623</v>
      </c>
      <c r="D7" s="24">
        <v>2128.2857142857142</v>
      </c>
      <c r="E7" s="24">
        <v>1943.7407407407406</v>
      </c>
      <c r="F7" s="25">
        <v>0.23244730836353877</v>
      </c>
      <c r="G7" s="25">
        <v>0.34945980450067649</v>
      </c>
    </row>
    <row r="8" spans="1:10" ht="14.25" hidden="1" customHeight="1" x14ac:dyDescent="0.25">
      <c r="B8" s="21" t="s">
        <v>6</v>
      </c>
      <c r="C8" s="24">
        <v>2007</v>
      </c>
      <c r="D8" s="24">
        <v>1801.4285714285716</v>
      </c>
      <c r="E8" s="24">
        <v>1250.9354838709676</v>
      </c>
      <c r="F8" s="25">
        <v>0.11411578112609022</v>
      </c>
      <c r="G8" s="25">
        <v>0.60439928827458189</v>
      </c>
    </row>
    <row r="9" spans="1:10" ht="14.25" hidden="1" customHeight="1" x14ac:dyDescent="0.25">
      <c r="B9" s="21" t="s">
        <v>5</v>
      </c>
      <c r="C9" s="24">
        <v>239</v>
      </c>
      <c r="D9" s="24">
        <v>1137.0666666666666</v>
      </c>
      <c r="E9" s="24">
        <v>122.57142857142857</v>
      </c>
      <c r="F9" s="25">
        <v>-0.78981003752345214</v>
      </c>
      <c r="G9" s="25">
        <v>0.94988344988344986</v>
      </c>
    </row>
    <row r="10" spans="1:10" ht="14.25" hidden="1" customHeight="1" x14ac:dyDescent="0.25">
      <c r="B10" s="21" t="s">
        <v>7</v>
      </c>
      <c r="C10" s="24">
        <v>25</v>
      </c>
      <c r="D10" s="24">
        <v>624</v>
      </c>
      <c r="E10" s="24">
        <v>370.5</v>
      </c>
      <c r="F10" s="25">
        <v>-0.95993589743589747</v>
      </c>
      <c r="G10" s="25">
        <v>-0.93252361673414308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30</v>
      </c>
      <c r="D12" s="24">
        <v>416</v>
      </c>
      <c r="E12" s="24" t="e">
        <v>#DIV/0!</v>
      </c>
      <c r="F12" s="25">
        <v>-0.92788461538461542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4924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474</v>
      </c>
      <c r="D15" s="24">
        <v>1042.6000000000001</v>
      </c>
      <c r="E15" s="24">
        <v>963.44444444444446</v>
      </c>
      <c r="F15" s="25">
        <v>-0.54536735085363519</v>
      </c>
      <c r="G15" s="25">
        <v>-0.50801522315765202</v>
      </c>
    </row>
    <row r="16" spans="1:10" ht="14.25" hidden="1" customHeight="1" x14ac:dyDescent="0.25">
      <c r="B16" s="21" t="s">
        <v>6</v>
      </c>
      <c r="C16" s="24">
        <v>609</v>
      </c>
      <c r="D16" s="24">
        <v>1930.5</v>
      </c>
      <c r="E16" s="24">
        <v>629.57142857142856</v>
      </c>
      <c r="F16" s="25">
        <v>-0.68453768453768449</v>
      </c>
      <c r="G16" s="25">
        <v>-3.2675289312457445E-2</v>
      </c>
    </row>
    <row r="17" spans="2:10" ht="14.25" hidden="1" customHeight="1" x14ac:dyDescent="0.25">
      <c r="B17" s="21" t="s">
        <v>5</v>
      </c>
      <c r="C17" s="24">
        <v>99</v>
      </c>
      <c r="D17" s="24">
        <v>388.26666666666665</v>
      </c>
      <c r="E17" s="24">
        <v>340.4375</v>
      </c>
      <c r="F17" s="25">
        <v>-0.74502060439560447</v>
      </c>
      <c r="G17" s="25">
        <v>-0.70919772351753263</v>
      </c>
    </row>
    <row r="18" spans="2:10" ht="14.25" hidden="1" customHeight="1" x14ac:dyDescent="0.25">
      <c r="B18" s="21" t="s">
        <v>7</v>
      </c>
      <c r="C18" s="24">
        <v>18</v>
      </c>
      <c r="D18" s="24">
        <v>52</v>
      </c>
      <c r="E18" s="24">
        <v>156</v>
      </c>
      <c r="F18" s="25">
        <v>-0.65384615384615385</v>
      </c>
      <c r="G18" s="25">
        <v>-0.88461538461538458</v>
      </c>
    </row>
    <row r="19" spans="2:10" ht="14.25" hidden="1" customHeight="1" x14ac:dyDescent="0.25">
      <c r="B19" s="21" t="s">
        <v>8</v>
      </c>
      <c r="C19" s="24">
        <v>10</v>
      </c>
      <c r="D19" s="24">
        <v>91</v>
      </c>
      <c r="E19" s="24">
        <v>286</v>
      </c>
      <c r="F19" s="25">
        <v>-0.89010989010989006</v>
      </c>
      <c r="G19" s="25">
        <v>-0.965034965034965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1210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3097</v>
      </c>
      <c r="D23" s="38">
        <v>3170.8857142857141</v>
      </c>
      <c r="E23" s="38">
        <v>2907.1851851851852</v>
      </c>
      <c r="F23" s="39">
        <v>-2.3301285805678362E-2</v>
      </c>
      <c r="G23" s="39">
        <v>6.5291614645705431E-2</v>
      </c>
    </row>
    <row r="24" spans="2:10" ht="12.95" customHeight="1" x14ac:dyDescent="0.25">
      <c r="B24" s="21" t="s">
        <v>6</v>
      </c>
      <c r="C24" s="38">
        <v>2616</v>
      </c>
      <c r="D24" s="38">
        <v>3731.9285714285716</v>
      </c>
      <c r="E24" s="38">
        <v>1880.5069124423962</v>
      </c>
      <c r="F24" s="39">
        <v>-0.29902195341359317</v>
      </c>
      <c r="G24" s="39">
        <v>0.39111426961060602</v>
      </c>
    </row>
    <row r="25" spans="2:10" ht="12.95" customHeight="1" x14ac:dyDescent="0.25">
      <c r="B25" s="21" t="s">
        <v>5</v>
      </c>
      <c r="C25" s="38">
        <v>338</v>
      </c>
      <c r="D25" s="38">
        <v>1525.3333333333333</v>
      </c>
      <c r="E25" s="38">
        <v>463.00892857142856</v>
      </c>
      <c r="F25" s="39">
        <v>-0.77840909090909094</v>
      </c>
      <c r="G25" s="39">
        <v>-0.26999247931812487</v>
      </c>
    </row>
    <row r="26" spans="2:10" ht="12.95" customHeight="1" x14ac:dyDescent="0.25">
      <c r="B26" s="21" t="s">
        <v>7</v>
      </c>
      <c r="C26" s="38">
        <v>43</v>
      </c>
      <c r="D26" s="38">
        <v>676</v>
      </c>
      <c r="E26" s="38">
        <v>526.5</v>
      </c>
      <c r="F26" s="39">
        <v>-0.93639053254437865</v>
      </c>
      <c r="G26" s="39">
        <v>-0.91832858499525161</v>
      </c>
    </row>
    <row r="27" spans="2:10" ht="12.95" customHeight="1" x14ac:dyDescent="0.25">
      <c r="B27" s="21" t="s">
        <v>8</v>
      </c>
      <c r="C27" s="38">
        <v>10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30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6134</v>
      </c>
      <c r="D29" s="38">
        <v>9104</v>
      </c>
      <c r="E29" s="38">
        <v>5777</v>
      </c>
      <c r="F29" s="39">
        <v>-0.3262302284710018</v>
      </c>
      <c r="G29" s="39">
        <v>6.1796780335814372E-2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9531</v>
      </c>
      <c r="D31" s="38">
        <v>9531</v>
      </c>
      <c r="E31" s="38">
        <v>3327</v>
      </c>
      <c r="F31" s="38">
        <v>317448</v>
      </c>
      <c r="G31" s="38">
        <v>281347</v>
      </c>
      <c r="I31" s="31"/>
      <c r="J31" s="31"/>
    </row>
    <row r="32" spans="2:10" ht="12.95" customHeight="1" x14ac:dyDescent="0.25">
      <c r="B32" s="21" t="s">
        <v>6</v>
      </c>
      <c r="C32" s="38">
        <v>9664</v>
      </c>
      <c r="D32" s="38">
        <v>9664</v>
      </c>
      <c r="E32" s="38">
        <v>2309</v>
      </c>
      <c r="F32" s="38">
        <v>160965</v>
      </c>
      <c r="G32" s="38">
        <v>140909</v>
      </c>
    </row>
    <row r="33" spans="2:7" ht="12.95" customHeight="1" x14ac:dyDescent="0.25">
      <c r="B33" s="21" t="s">
        <v>5</v>
      </c>
      <c r="C33" s="38">
        <v>982</v>
      </c>
      <c r="D33" s="38">
        <v>982</v>
      </c>
      <c r="E33" s="38">
        <v>378</v>
      </c>
      <c r="F33" s="38">
        <v>54677</v>
      </c>
      <c r="G33" s="38">
        <v>29026</v>
      </c>
    </row>
    <row r="34" spans="2:7" ht="12.95" customHeight="1" x14ac:dyDescent="0.25">
      <c r="B34" s="21" t="s">
        <v>7</v>
      </c>
      <c r="C34" s="38">
        <v>117</v>
      </c>
      <c r="D34" s="38">
        <v>117</v>
      </c>
      <c r="E34" s="38">
        <v>66</v>
      </c>
      <c r="F34" s="38">
        <v>5480</v>
      </c>
      <c r="G34" s="38">
        <v>10187</v>
      </c>
    </row>
    <row r="35" spans="2:7" ht="12.95" customHeight="1" x14ac:dyDescent="0.25">
      <c r="B35" s="21" t="s">
        <v>8</v>
      </c>
      <c r="C35" s="38">
        <v>16</v>
      </c>
      <c r="D35" s="38">
        <v>16</v>
      </c>
      <c r="E35" s="38">
        <v>0</v>
      </c>
      <c r="F35" s="38">
        <v>4852</v>
      </c>
      <c r="G35" s="38">
        <v>5745</v>
      </c>
    </row>
    <row r="36" spans="2:7" ht="12.95" customHeight="1" x14ac:dyDescent="0.25">
      <c r="B36" s="21" t="s">
        <v>10</v>
      </c>
      <c r="C36" s="38">
        <v>115</v>
      </c>
      <c r="D36" s="38">
        <v>115</v>
      </c>
      <c r="E36" s="38">
        <v>16</v>
      </c>
      <c r="F36" s="38">
        <v>7501</v>
      </c>
      <c r="G36" s="38">
        <v>4542</v>
      </c>
    </row>
    <row r="37" spans="2:7" ht="12.95" customHeight="1" x14ac:dyDescent="0.25">
      <c r="B37" s="21" t="s">
        <v>4</v>
      </c>
      <c r="C37" s="38">
        <v>20425</v>
      </c>
      <c r="D37" s="38">
        <v>20425</v>
      </c>
      <c r="E37" s="38">
        <v>6096</v>
      </c>
      <c r="F37" s="38">
        <v>550923</v>
      </c>
      <c r="G37" s="38">
        <v>471756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E62F8BA-655B-4923-A811-2067146DE4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E25E98-0B6F-4C0C-AD1C-DB22AAF50E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0B8FDCA0-F1E1-4CD2-B6E1-8DA8FAF4A7E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