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<sst xmlns="http://schemas.openxmlformats.org/spreadsheetml/2006/main" count="111765" uniqueCount="1710">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</sst>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347"/>
  <sheetViews>
    <sheetView showGridLines="0" topLeftCell="A27331" zoomScaleNormal="100" workbookViewId="0">
      <selection activeCell="E27307" sqref="E27307:E27347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/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/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/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/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/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/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/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47" si="1284">WEEKNUM(A27314)</f>
        <v>32</v>
      </c>
      <c r="C27314" s="4">
        <f t="shared" ref="C27314:C27347" si="1285">MONTH(A27314)</f>
        <v>8</v>
      </c>
      <c r="D27314" s="4">
        <f t="shared" ref="D27314:D2734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42584</v>
      </c>
    </row>
    <row r="2" spans="1:6" x14ac:dyDescent="0.25">
      <c r="A2" s="22" t="s">
        <v>1043</v>
      </c>
      <c r="B2" s="23">
        <v>42584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2305</v>
      </c>
      <c r="C4" s="38">
        <v>3170.8857142857141</v>
      </c>
      <c r="D4" s="38">
        <v>2907.1851851851852</v>
      </c>
      <c r="E4" s="39">
        <v>-0.27307376938394856</v>
      </c>
      <c r="F4" s="39">
        <v>-0.20713685122429737</v>
      </c>
    </row>
    <row r="5" spans="1:6" x14ac:dyDescent="0.25">
      <c r="A5" s="21" t="s">
        <v>6</v>
      </c>
      <c r="B5" s="38">
        <v>2380</v>
      </c>
      <c r="C5" s="38">
        <v>3731.9285714285716</v>
      </c>
      <c r="D5" s="38">
        <v>1880.5069124423962</v>
      </c>
      <c r="E5" s="39">
        <v>-0.36226003406894181</v>
      </c>
      <c r="F5" s="39">
        <v>0.26561619330016906</v>
      </c>
    </row>
    <row r="6" spans="1:6" x14ac:dyDescent="0.25">
      <c r="A6" s="21" t="s">
        <v>5</v>
      </c>
      <c r="B6" s="38">
        <v>249</v>
      </c>
      <c r="C6" s="38">
        <v>1525.3333333333333</v>
      </c>
      <c r="D6" s="38">
        <v>463.00892857142856</v>
      </c>
      <c r="E6" s="39">
        <v>-0.83675699300699302</v>
      </c>
      <c r="F6" s="39">
        <v>-0.46221339452725763</v>
      </c>
    </row>
    <row r="7" spans="1:6" x14ac:dyDescent="0.25">
      <c r="A7" s="21" t="s">
        <v>7</v>
      </c>
      <c r="B7" s="38">
        <v>32</v>
      </c>
      <c r="C7" s="38">
        <v>676</v>
      </c>
      <c r="D7" s="38">
        <v>526.5</v>
      </c>
      <c r="E7" s="39">
        <v>-0.9526627218934911</v>
      </c>
      <c r="F7" s="39">
        <v>-0.93922127255460586</v>
      </c>
    </row>
    <row r="8" spans="1:6" x14ac:dyDescent="0.25">
      <c r="A8" s="21" t="s">
        <v>8</v>
      </c>
      <c r="B8" s="38">
        <v>3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20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4989</v>
      </c>
      <c r="C10" s="38">
        <v>9104</v>
      </c>
      <c r="D10" s="38">
        <v>5777</v>
      </c>
      <c r="E10" s="39">
        <v>-0.45199912126537789</v>
      </c>
      <c r="F10" s="39">
        <v>-0.13640297732387052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3637</v>
      </c>
      <c r="C12" s="38">
        <v>3637</v>
      </c>
      <c r="D12" s="38">
        <v>2160</v>
      </c>
      <c r="E12" s="38">
        <v>311554</v>
      </c>
      <c r="F12" s="38">
        <v>280336</v>
      </c>
    </row>
    <row r="13" spans="1:6" x14ac:dyDescent="0.25">
      <c r="A13" s="21" t="s">
        <v>6</v>
      </c>
      <c r="B13" s="38">
        <v>4304</v>
      </c>
      <c r="C13" s="38">
        <v>4304</v>
      </c>
      <c r="D13" s="38">
        <v>1337</v>
      </c>
      <c r="E13" s="38">
        <v>155605</v>
      </c>
      <c r="F13" s="38">
        <v>140197</v>
      </c>
    </row>
    <row r="14" spans="1:6" x14ac:dyDescent="0.25">
      <c r="A14" s="21" t="s">
        <v>5</v>
      </c>
      <c r="B14" s="38">
        <v>446</v>
      </c>
      <c r="C14" s="38">
        <v>446</v>
      </c>
      <c r="D14" s="38">
        <v>231</v>
      </c>
      <c r="E14" s="38">
        <v>54141</v>
      </c>
      <c r="F14" s="38">
        <v>28993</v>
      </c>
    </row>
    <row r="15" spans="1:6" x14ac:dyDescent="0.25">
      <c r="A15" s="21" t="s">
        <v>7</v>
      </c>
      <c r="B15" s="38">
        <v>47</v>
      </c>
      <c r="C15" s="38">
        <v>47</v>
      </c>
      <c r="D15" s="38">
        <v>48</v>
      </c>
      <c r="E15" s="38">
        <v>5410</v>
      </c>
      <c r="F15" s="38">
        <v>10143</v>
      </c>
    </row>
    <row r="16" spans="1:6" x14ac:dyDescent="0.25">
      <c r="A16" s="21" t="s">
        <v>8</v>
      </c>
      <c r="B16" s="38">
        <v>3</v>
      </c>
      <c r="C16" s="38">
        <v>3</v>
      </c>
      <c r="D16" s="38">
        <v>0</v>
      </c>
      <c r="E16" s="38">
        <v>4839</v>
      </c>
      <c r="F16" s="38">
        <v>5730</v>
      </c>
    </row>
    <row r="17" spans="1:6" x14ac:dyDescent="0.25">
      <c r="A17" s="21" t="s">
        <v>10</v>
      </c>
      <c r="B17" s="38">
        <v>40</v>
      </c>
      <c r="C17" s="38">
        <v>40</v>
      </c>
      <c r="D17" s="38">
        <v>16</v>
      </c>
      <c r="E17" s="38">
        <v>7426</v>
      </c>
      <c r="F17" s="38">
        <v>4542</v>
      </c>
    </row>
    <row r="18" spans="1:6" x14ac:dyDescent="0.25">
      <c r="A18" s="21" t="s">
        <v>4</v>
      </c>
      <c r="B18" s="38">
        <v>8477</v>
      </c>
      <c r="C18" s="38">
        <v>8477</v>
      </c>
      <c r="D18" s="38">
        <v>3792</v>
      </c>
      <c r="E18" s="38">
        <v>538975</v>
      </c>
      <c r="F18" s="38">
        <v>469941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9E9B18-6D04-4532-A351-2EEAC60013C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3AC60219-00E2-4719-8FBA-EED85A9E80D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42218</v>
      </c>
      <c r="J2" s="35" t="str">
        <f>CONCATENATE("&lt;",I2)</f>
        <v>&lt;42218</v>
      </c>
    </row>
    <row r="3" spans="1:10" x14ac:dyDescent="0.25">
      <c r="I3" s="34">
        <f>+C5-30</f>
        <v>42554</v>
      </c>
      <c r="J3" s="35" t="str">
        <f>CONCATENATE("&lt;",I3)</f>
        <v>&lt;42554</v>
      </c>
    </row>
    <row r="4" spans="1:10" ht="17.25" thickBot="1" x14ac:dyDescent="0.3">
      <c r="B4" s="41" t="s">
        <v>1054</v>
      </c>
      <c r="C4" s="14"/>
      <c r="D4" s="14"/>
      <c r="E4" s="14"/>
      <c r="G4" s="36">
        <v>42584</v>
      </c>
    </row>
    <row r="5" spans="1:10" ht="20.100000000000001" customHeight="1" x14ac:dyDescent="0.25">
      <c r="B5" s="22" t="s">
        <v>1043</v>
      </c>
      <c r="C5" s="23">
        <v>42584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4.25" hidden="1" customHeight="1" x14ac:dyDescent="0.25">
      <c r="B7" s="21" t="s">
        <v>9</v>
      </c>
      <c r="C7" s="24">
        <v>1998</v>
      </c>
      <c r="D7" s="24">
        <v>2128.2857142857142</v>
      </c>
      <c r="E7" s="24">
        <v>1943.7407407407406</v>
      </c>
      <c r="F7" s="25">
        <v>-6.1216270640354398E-2</v>
      </c>
      <c r="G7" s="25">
        <v>2.7914864427126096E-2</v>
      </c>
    </row>
    <row r="8" spans="1:10" ht="14.25" hidden="1" customHeight="1" x14ac:dyDescent="0.25">
      <c r="B8" s="21" t="s">
        <v>6</v>
      </c>
      <c r="C8" s="24">
        <v>1881</v>
      </c>
      <c r="D8" s="24">
        <v>1801.4285714285716</v>
      </c>
      <c r="E8" s="24">
        <v>1250.9354838709676</v>
      </c>
      <c r="F8" s="25">
        <v>4.4171292624900715E-2</v>
      </c>
      <c r="G8" s="25">
        <v>0.50367466927976512</v>
      </c>
    </row>
    <row r="9" spans="1:10" ht="14.25" hidden="1" customHeight="1" x14ac:dyDescent="0.25">
      <c r="B9" s="21" t="s">
        <v>5</v>
      </c>
      <c r="C9" s="24">
        <v>170</v>
      </c>
      <c r="D9" s="24">
        <v>1137.0666666666666</v>
      </c>
      <c r="E9" s="24">
        <v>122.57142857142857</v>
      </c>
      <c r="F9" s="25">
        <v>-0.8504924953095685</v>
      </c>
      <c r="G9" s="25">
        <v>0.38694638694638694</v>
      </c>
    </row>
    <row r="10" spans="1:10" ht="14.25" hidden="1" customHeight="1" x14ac:dyDescent="0.25">
      <c r="B10" s="21" t="s">
        <v>7</v>
      </c>
      <c r="C10" s="24">
        <v>32</v>
      </c>
      <c r="D10" s="24">
        <v>624</v>
      </c>
      <c r="E10" s="24">
        <v>370.5</v>
      </c>
      <c r="F10" s="25">
        <v>-0.94871794871794868</v>
      </c>
      <c r="G10" s="25">
        <v>-0.91363022941970307</v>
      </c>
    </row>
    <row r="11" spans="1:10" ht="14.2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4.25" hidden="1" customHeight="1" x14ac:dyDescent="0.25">
      <c r="B12" s="21" t="s">
        <v>10</v>
      </c>
      <c r="C12" s="24">
        <v>20</v>
      </c>
      <c r="D12" s="24">
        <v>416</v>
      </c>
      <c r="E12" s="24" t="e">
        <v>#DIV/0!</v>
      </c>
      <c r="F12" s="25">
        <v>-0.95192307692307687</v>
      </c>
      <c r="G12" s="25" t="e">
        <v>#DIV/0!</v>
      </c>
    </row>
    <row r="13" spans="1:10" ht="14.25" hidden="1" customHeight="1" x14ac:dyDescent="0.25">
      <c r="B13" s="21" t="s">
        <v>4</v>
      </c>
      <c r="C13" s="24">
        <v>4101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307</v>
      </c>
      <c r="D15" s="24">
        <v>1042.6000000000001</v>
      </c>
      <c r="E15" s="24">
        <v>963.44444444444446</v>
      </c>
      <c r="F15" s="25">
        <v>-0.70554383272587762</v>
      </c>
      <c r="G15" s="25">
        <v>-0.68135163187636949</v>
      </c>
    </row>
    <row r="16" spans="1:10" ht="14.25" hidden="1" customHeight="1" x14ac:dyDescent="0.25">
      <c r="B16" s="21" t="s">
        <v>6</v>
      </c>
      <c r="C16" s="24">
        <v>499</v>
      </c>
      <c r="D16" s="24">
        <v>1930.5</v>
      </c>
      <c r="E16" s="24">
        <v>629.57142857142856</v>
      </c>
      <c r="F16" s="25">
        <v>-0.74151774151774152</v>
      </c>
      <c r="G16" s="25">
        <v>-0.20739732244157016</v>
      </c>
    </row>
    <row r="17" spans="2:10" ht="14.25" hidden="1" customHeight="1" x14ac:dyDescent="0.25">
      <c r="B17" s="21" t="s">
        <v>5</v>
      </c>
      <c r="C17" s="24">
        <v>79</v>
      </c>
      <c r="D17" s="24">
        <v>388.26666666666665</v>
      </c>
      <c r="E17" s="24">
        <v>340.4375</v>
      </c>
      <c r="F17" s="25">
        <v>-0.79653159340659341</v>
      </c>
      <c r="G17" s="25">
        <v>-0.76794565816045535</v>
      </c>
    </row>
    <row r="18" spans="2:10" ht="14.25" hidden="1" customHeight="1" x14ac:dyDescent="0.25">
      <c r="B18" s="21" t="s">
        <v>7</v>
      </c>
      <c r="C18" s="24">
        <v>0</v>
      </c>
      <c r="D18" s="24">
        <v>52</v>
      </c>
      <c r="E18" s="24">
        <v>156</v>
      </c>
      <c r="F18" s="25">
        <v>-1</v>
      </c>
      <c r="G18" s="25">
        <v>-1</v>
      </c>
    </row>
    <row r="19" spans="2:10" ht="14.25" hidden="1" customHeight="1" x14ac:dyDescent="0.25">
      <c r="B19" s="21" t="s">
        <v>8</v>
      </c>
      <c r="C19" s="24">
        <v>3</v>
      </c>
      <c r="D19" s="24">
        <v>91</v>
      </c>
      <c r="E19" s="24">
        <v>286</v>
      </c>
      <c r="F19" s="25">
        <v>-0.96703296703296704</v>
      </c>
      <c r="G19" s="25">
        <v>-0.98951048951048948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888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2305</v>
      </c>
      <c r="D23" s="38">
        <v>3170.8857142857141</v>
      </c>
      <c r="E23" s="38">
        <v>2907.1851851851852</v>
      </c>
      <c r="F23" s="39">
        <v>-0.27307376938394856</v>
      </c>
      <c r="G23" s="39">
        <v>-0.20713685122429737</v>
      </c>
    </row>
    <row r="24" spans="2:10" ht="12.95" customHeight="1" x14ac:dyDescent="0.25">
      <c r="B24" s="21" t="s">
        <v>6</v>
      </c>
      <c r="C24" s="38">
        <v>2380</v>
      </c>
      <c r="D24" s="38">
        <v>3731.9285714285716</v>
      </c>
      <c r="E24" s="38">
        <v>1880.5069124423962</v>
      </c>
      <c r="F24" s="39">
        <v>-0.36226003406894181</v>
      </c>
      <c r="G24" s="39">
        <v>0.26561619330016906</v>
      </c>
    </row>
    <row r="25" spans="2:10" ht="12.95" customHeight="1" x14ac:dyDescent="0.25">
      <c r="B25" s="21" t="s">
        <v>5</v>
      </c>
      <c r="C25" s="38">
        <v>249</v>
      </c>
      <c r="D25" s="38">
        <v>1525.3333333333333</v>
      </c>
      <c r="E25" s="38">
        <v>463.00892857142856</v>
      </c>
      <c r="F25" s="39">
        <v>-0.83675699300699302</v>
      </c>
      <c r="G25" s="39">
        <v>-0.46221339452725763</v>
      </c>
    </row>
    <row r="26" spans="2:10" ht="12.95" customHeight="1" x14ac:dyDescent="0.25">
      <c r="B26" s="21" t="s">
        <v>7</v>
      </c>
      <c r="C26" s="38">
        <v>32</v>
      </c>
      <c r="D26" s="38">
        <v>676</v>
      </c>
      <c r="E26" s="38">
        <v>526.5</v>
      </c>
      <c r="F26" s="39">
        <v>-0.9526627218934911</v>
      </c>
      <c r="G26" s="39">
        <v>-0.93922127255460586</v>
      </c>
    </row>
    <row r="27" spans="2:10" ht="12.95" customHeight="1" x14ac:dyDescent="0.25">
      <c r="B27" s="21" t="s">
        <v>8</v>
      </c>
      <c r="C27" s="38">
        <v>3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20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4989</v>
      </c>
      <c r="D29" s="38">
        <v>9104</v>
      </c>
      <c r="E29" s="38">
        <v>5777</v>
      </c>
      <c r="F29" s="39">
        <v>-0.45199912126537789</v>
      </c>
      <c r="G29" s="39">
        <v>-0.13640297732387052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3637</v>
      </c>
      <c r="D31" s="38">
        <v>3637</v>
      </c>
      <c r="E31" s="38">
        <v>2160</v>
      </c>
      <c r="F31" s="38">
        <v>311554</v>
      </c>
      <c r="G31" s="38">
        <v>280336</v>
      </c>
      <c r="I31" s="31"/>
      <c r="J31" s="31"/>
    </row>
    <row r="32" spans="2:10" ht="12.95" customHeight="1" x14ac:dyDescent="0.25">
      <c r="B32" s="21" t="s">
        <v>6</v>
      </c>
      <c r="C32" s="38">
        <v>4304</v>
      </c>
      <c r="D32" s="38">
        <v>4304</v>
      </c>
      <c r="E32" s="38">
        <v>1337</v>
      </c>
      <c r="F32" s="38">
        <v>155605</v>
      </c>
      <c r="G32" s="38">
        <v>140197</v>
      </c>
    </row>
    <row r="33" spans="2:7" ht="12.95" customHeight="1" x14ac:dyDescent="0.25">
      <c r="B33" s="21" t="s">
        <v>5</v>
      </c>
      <c r="C33" s="38">
        <v>446</v>
      </c>
      <c r="D33" s="38">
        <v>446</v>
      </c>
      <c r="E33" s="38">
        <v>231</v>
      </c>
      <c r="F33" s="38">
        <v>54141</v>
      </c>
      <c r="G33" s="38">
        <v>28993</v>
      </c>
    </row>
    <row r="34" spans="2:7" ht="12.95" customHeight="1" x14ac:dyDescent="0.25">
      <c r="B34" s="21" t="s">
        <v>7</v>
      </c>
      <c r="C34" s="38">
        <v>47</v>
      </c>
      <c r="D34" s="38">
        <v>47</v>
      </c>
      <c r="E34" s="38">
        <v>48</v>
      </c>
      <c r="F34" s="38">
        <v>5410</v>
      </c>
      <c r="G34" s="38">
        <v>10143</v>
      </c>
    </row>
    <row r="35" spans="2:7" ht="12.95" customHeight="1" x14ac:dyDescent="0.25">
      <c r="B35" s="21" t="s">
        <v>8</v>
      </c>
      <c r="C35" s="38">
        <v>3</v>
      </c>
      <c r="D35" s="38">
        <v>3</v>
      </c>
      <c r="E35" s="38">
        <v>0</v>
      </c>
      <c r="F35" s="38">
        <v>4839</v>
      </c>
      <c r="G35" s="38">
        <v>5730</v>
      </c>
    </row>
    <row r="36" spans="2:7" ht="12.95" customHeight="1" x14ac:dyDescent="0.25">
      <c r="B36" s="21" t="s">
        <v>10</v>
      </c>
      <c r="C36" s="38">
        <v>40</v>
      </c>
      <c r="D36" s="38">
        <v>40</v>
      </c>
      <c r="E36" s="38">
        <v>16</v>
      </c>
      <c r="F36" s="38">
        <v>7426</v>
      </c>
      <c r="G36" s="38">
        <v>4542</v>
      </c>
    </row>
    <row r="37" spans="2:7" ht="12.95" customHeight="1" x14ac:dyDescent="0.25">
      <c r="B37" s="21" t="s">
        <v>4</v>
      </c>
      <c r="C37" s="38">
        <v>8477</v>
      </c>
      <c r="D37" s="38">
        <v>8477</v>
      </c>
      <c r="E37" s="38">
        <v>3792</v>
      </c>
      <c r="F37" s="38">
        <v>538975</v>
      </c>
      <c r="G37" s="38">
        <v>469941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67FE248E-DB88-4FBE-8681-1FF1D81C0C4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AED67B2-41C9-4901-A0B5-91ABACFDA0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7C41F358-2072-4222-84E1-49AA30EDFA89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