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<sst xmlns="http://schemas.openxmlformats.org/spreadsheetml/2006/main" count="111592" uniqueCount="1701">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</sst>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306"/>
  <sheetViews>
    <sheetView showGridLines="0" topLeftCell="A27293" zoomScaleNormal="100" workbookViewId="0">
      <selection activeCell="F27315" sqref="F27315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/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/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/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/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/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/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/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06" si="1281">WEEKNUM(A27250)</f>
        <v>31</v>
      </c>
      <c r="C27250" s="4">
        <f t="shared" ref="C27250:C27306" si="1282">MONTH(A27250)</f>
        <v>7</v>
      </c>
      <c r="D27250" s="4">
        <f t="shared" ref="D27250:D27306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42583</v>
      </c>
    </row>
    <row r="2" spans="1:6" x14ac:dyDescent="0.25">
      <c r="A2" s="22" t="s">
        <v>1043</v>
      </c>
      <c r="B2" s="23">
        <v>42583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1332</v>
      </c>
      <c r="C4" s="38">
        <v>3170.8857142857141</v>
      </c>
      <c r="D4" s="38">
        <v>2907.1851851851852</v>
      </c>
      <c r="E4" s="39">
        <v>-0.57992809580018201</v>
      </c>
      <c r="F4" s="39">
        <v>-0.54182485285499526</v>
      </c>
    </row>
    <row r="5" spans="1:6" x14ac:dyDescent="0.25">
      <c r="A5" s="21" t="s">
        <v>6</v>
      </c>
      <c r="B5" s="38">
        <v>1924</v>
      </c>
      <c r="C5" s="38">
        <v>3731.9285714285716</v>
      </c>
      <c r="D5" s="38">
        <v>1880.5069124423962</v>
      </c>
      <c r="E5" s="39">
        <v>-0.48444886787758146</v>
      </c>
      <c r="F5" s="39">
        <v>2.3128384835935156E-2</v>
      </c>
    </row>
    <row r="6" spans="1:6" x14ac:dyDescent="0.25">
      <c r="A6" s="21" t="s">
        <v>5</v>
      </c>
      <c r="B6" s="38">
        <v>197</v>
      </c>
      <c r="C6" s="38">
        <v>1525.3333333333333</v>
      </c>
      <c r="D6" s="38">
        <v>463.00892857142856</v>
      </c>
      <c r="E6" s="39">
        <v>-0.87084790209790208</v>
      </c>
      <c r="F6" s="39">
        <v>-0.57452224386293071</v>
      </c>
    </row>
    <row r="7" spans="1:6" x14ac:dyDescent="0.25">
      <c r="A7" s="21" t="s">
        <v>7</v>
      </c>
      <c r="B7" s="38">
        <v>15</v>
      </c>
      <c r="C7" s="38">
        <v>676</v>
      </c>
      <c r="D7" s="38">
        <v>526.5</v>
      </c>
      <c r="E7" s="39">
        <v>-0.97781065088757402</v>
      </c>
      <c r="F7" s="39">
        <v>-0.97150997150997154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20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3488</v>
      </c>
      <c r="C10" s="38">
        <v>9104</v>
      </c>
      <c r="D10" s="38">
        <v>5777</v>
      </c>
      <c r="E10" s="39">
        <v>-0.61687170474516695</v>
      </c>
      <c r="F10" s="39">
        <v>-0.39622641509433965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1332</v>
      </c>
      <c r="C12" s="38">
        <v>1332</v>
      </c>
      <c r="D12" s="38">
        <v>2160</v>
      </c>
      <c r="E12" s="38">
        <v>309249</v>
      </c>
      <c r="F12" s="38">
        <v>280336</v>
      </c>
    </row>
    <row r="13" spans="1:6" x14ac:dyDescent="0.25">
      <c r="A13" s="21" t="s">
        <v>6</v>
      </c>
      <c r="B13" s="38">
        <v>1924</v>
      </c>
      <c r="C13" s="38">
        <v>1924</v>
      </c>
      <c r="D13" s="38">
        <v>1337</v>
      </c>
      <c r="E13" s="38">
        <v>153225</v>
      </c>
      <c r="F13" s="38">
        <v>140197</v>
      </c>
    </row>
    <row r="14" spans="1:6" x14ac:dyDescent="0.25">
      <c r="A14" s="21" t="s">
        <v>5</v>
      </c>
      <c r="B14" s="38">
        <v>197</v>
      </c>
      <c r="C14" s="38">
        <v>197</v>
      </c>
      <c r="D14" s="38">
        <v>231</v>
      </c>
      <c r="E14" s="38">
        <v>53892</v>
      </c>
      <c r="F14" s="38">
        <v>28993</v>
      </c>
    </row>
    <row r="15" spans="1:6" x14ac:dyDescent="0.25">
      <c r="A15" s="21" t="s">
        <v>7</v>
      </c>
      <c r="B15" s="38">
        <v>15</v>
      </c>
      <c r="C15" s="38">
        <v>15</v>
      </c>
      <c r="D15" s="38">
        <v>48</v>
      </c>
      <c r="E15" s="38">
        <v>5378</v>
      </c>
      <c r="F15" s="38">
        <v>10143</v>
      </c>
    </row>
    <row r="16" spans="1:6" x14ac:dyDescent="0.25">
      <c r="A16" s="21" t="s">
        <v>8</v>
      </c>
      <c r="B16" s="38">
        <v>0</v>
      </c>
      <c r="C16" s="38">
        <v>0</v>
      </c>
      <c r="D16" s="38">
        <v>0</v>
      </c>
      <c r="E16" s="38">
        <v>4836</v>
      </c>
      <c r="F16" s="38">
        <v>5730</v>
      </c>
    </row>
    <row r="17" spans="1:6" x14ac:dyDescent="0.25">
      <c r="A17" s="21" t="s">
        <v>10</v>
      </c>
      <c r="B17" s="38">
        <v>20</v>
      </c>
      <c r="C17" s="38">
        <v>20</v>
      </c>
      <c r="D17" s="38">
        <v>16</v>
      </c>
      <c r="E17" s="38">
        <v>7406</v>
      </c>
      <c r="F17" s="38">
        <v>4542</v>
      </c>
    </row>
    <row r="18" spans="1:6" x14ac:dyDescent="0.25">
      <c r="A18" s="21" t="s">
        <v>4</v>
      </c>
      <c r="B18" s="38">
        <v>3488</v>
      </c>
      <c r="C18" s="38">
        <v>3488</v>
      </c>
      <c r="D18" s="38">
        <v>3792</v>
      </c>
      <c r="E18" s="38">
        <v>533986</v>
      </c>
      <c r="F18" s="38">
        <v>469941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06B9859-CF65-469E-9059-B7A9D0CBC7D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092C1EAE-6D4C-4DFE-A55B-D35EAED5308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42217</v>
      </c>
      <c r="J2" s="35" t="str">
        <f>CONCATENATE("&lt;",I2)</f>
        <v>&lt;42217</v>
      </c>
    </row>
    <row r="3" spans="1:10" x14ac:dyDescent="0.25">
      <c r="I3" s="34">
        <f>+C5-30</f>
        <v>42553</v>
      </c>
      <c r="J3" s="35" t="str">
        <f>CONCATENATE("&lt;",I3)</f>
        <v>&lt;42553</v>
      </c>
    </row>
    <row r="4" spans="1:10" ht="17.25" thickBot="1" x14ac:dyDescent="0.3">
      <c r="B4" s="41" t="s">
        <v>1054</v>
      </c>
      <c r="C4" s="14"/>
      <c r="D4" s="14"/>
      <c r="E4" s="14"/>
      <c r="G4" s="36">
        <v>42583</v>
      </c>
    </row>
    <row r="5" spans="1:10" ht="20.100000000000001" customHeight="1" x14ac:dyDescent="0.25">
      <c r="B5" s="22" t="s">
        <v>1043</v>
      </c>
      <c r="C5" s="23">
        <v>42583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4.25" hidden="1" customHeight="1" x14ac:dyDescent="0.25">
      <c r="B7" s="21" t="s">
        <v>9</v>
      </c>
      <c r="C7" s="24">
        <v>1103</v>
      </c>
      <c r="D7" s="24">
        <v>2128.2857142857142</v>
      </c>
      <c r="E7" s="24">
        <v>1943.7407407407406</v>
      </c>
      <c r="F7" s="25">
        <v>-0.48174251577392935</v>
      </c>
      <c r="G7" s="25">
        <v>-0.43253748975819817</v>
      </c>
    </row>
    <row r="8" spans="1:10" ht="14.25" hidden="1" customHeight="1" x14ac:dyDescent="0.25">
      <c r="B8" s="21" t="s">
        <v>6</v>
      </c>
      <c r="C8" s="24">
        <v>1091</v>
      </c>
      <c r="D8" s="24">
        <v>1801.4285714285716</v>
      </c>
      <c r="E8" s="24">
        <v>1250.9354838709676</v>
      </c>
      <c r="F8" s="25">
        <v>-0.39436954797779544</v>
      </c>
      <c r="G8" s="25">
        <v>-0.1278527037829752</v>
      </c>
    </row>
    <row r="9" spans="1:10" ht="14.25" hidden="1" customHeight="1" x14ac:dyDescent="0.25">
      <c r="B9" s="21" t="s">
        <v>5</v>
      </c>
      <c r="C9" s="24">
        <v>127</v>
      </c>
      <c r="D9" s="24">
        <v>1137.0666666666666</v>
      </c>
      <c r="E9" s="24">
        <v>122.57142857142857</v>
      </c>
      <c r="F9" s="25">
        <v>-0.8883090994371482</v>
      </c>
      <c r="G9" s="25">
        <v>3.6130536130536184E-2</v>
      </c>
    </row>
    <row r="10" spans="1:10" ht="14.25" hidden="1" customHeight="1" x14ac:dyDescent="0.25">
      <c r="B10" s="21" t="s">
        <v>7</v>
      </c>
      <c r="C10" s="24">
        <v>15</v>
      </c>
      <c r="D10" s="24">
        <v>624</v>
      </c>
      <c r="E10" s="24">
        <v>370.5</v>
      </c>
      <c r="F10" s="25">
        <v>-0.97596153846153844</v>
      </c>
      <c r="G10" s="25">
        <v>-0.95951417004048578</v>
      </c>
    </row>
    <row r="11" spans="1:10" ht="14.2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4.25" hidden="1" customHeight="1" x14ac:dyDescent="0.25">
      <c r="B12" s="21" t="s">
        <v>10</v>
      </c>
      <c r="C12" s="24">
        <v>20</v>
      </c>
      <c r="D12" s="24">
        <v>416</v>
      </c>
      <c r="E12" s="24" t="e">
        <v>#DIV/0!</v>
      </c>
      <c r="F12" s="25">
        <v>-0.95192307692307687</v>
      </c>
      <c r="G12" s="25" t="e">
        <v>#DIV/0!</v>
      </c>
    </row>
    <row r="13" spans="1:10" ht="14.25" hidden="1" customHeight="1" x14ac:dyDescent="0.25">
      <c r="B13" s="21" t="s">
        <v>4</v>
      </c>
      <c r="C13" s="24">
        <v>2356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229</v>
      </c>
      <c r="D15" s="24">
        <v>1042.6000000000001</v>
      </c>
      <c r="E15" s="24">
        <v>963.44444444444446</v>
      </c>
      <c r="F15" s="25">
        <v>-0.780356800306925</v>
      </c>
      <c r="G15" s="25">
        <v>-0.76231115211624956</v>
      </c>
    </row>
    <row r="16" spans="1:10" ht="14.25" hidden="1" customHeight="1" x14ac:dyDescent="0.25">
      <c r="B16" s="21" t="s">
        <v>6</v>
      </c>
      <c r="C16" s="24">
        <v>833</v>
      </c>
      <c r="D16" s="24">
        <v>1930.5</v>
      </c>
      <c r="E16" s="24">
        <v>629.57142857142856</v>
      </c>
      <c r="F16" s="25">
        <v>-0.56850556850556844</v>
      </c>
      <c r="G16" s="25">
        <v>0.32312230542319043</v>
      </c>
    </row>
    <row r="17" spans="2:10" ht="14.25" hidden="1" customHeight="1" x14ac:dyDescent="0.25">
      <c r="B17" s="21" t="s">
        <v>5</v>
      </c>
      <c r="C17" s="24">
        <v>70</v>
      </c>
      <c r="D17" s="24">
        <v>388.26666666666665</v>
      </c>
      <c r="E17" s="24">
        <v>340.4375</v>
      </c>
      <c r="F17" s="25">
        <v>-0.81971153846153844</v>
      </c>
      <c r="G17" s="25">
        <v>-0.79438222874977049</v>
      </c>
    </row>
    <row r="18" spans="2:10" ht="14.25" hidden="1" customHeight="1" x14ac:dyDescent="0.25">
      <c r="B18" s="21" t="s">
        <v>7</v>
      </c>
      <c r="C18" s="24">
        <v>0</v>
      </c>
      <c r="D18" s="24">
        <v>52</v>
      </c>
      <c r="E18" s="24">
        <v>156</v>
      </c>
      <c r="F18" s="25">
        <v>-1</v>
      </c>
      <c r="G18" s="25">
        <v>-1</v>
      </c>
    </row>
    <row r="19" spans="2:10" ht="14.25" hidden="1" customHeight="1" x14ac:dyDescent="0.25">
      <c r="B19" s="21" t="s">
        <v>8</v>
      </c>
      <c r="C19" s="24">
        <v>0</v>
      </c>
      <c r="D19" s="24">
        <v>91</v>
      </c>
      <c r="E19" s="24">
        <v>286</v>
      </c>
      <c r="F19" s="25">
        <v>-1</v>
      </c>
      <c r="G19" s="25">
        <v>-1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1132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1332</v>
      </c>
      <c r="D23" s="38">
        <v>3170.8857142857141</v>
      </c>
      <c r="E23" s="38">
        <v>2907.1851851851852</v>
      </c>
      <c r="F23" s="39">
        <v>-0.57992809580018201</v>
      </c>
      <c r="G23" s="39">
        <v>-0.54182485285499526</v>
      </c>
    </row>
    <row r="24" spans="2:10" ht="12.95" customHeight="1" x14ac:dyDescent="0.25">
      <c r="B24" s="21" t="s">
        <v>6</v>
      </c>
      <c r="C24" s="38">
        <v>1924</v>
      </c>
      <c r="D24" s="38">
        <v>3731.9285714285716</v>
      </c>
      <c r="E24" s="38">
        <v>1880.5069124423962</v>
      </c>
      <c r="F24" s="39">
        <v>-0.48444886787758146</v>
      </c>
      <c r="G24" s="39">
        <v>2.3128384835935156E-2</v>
      </c>
    </row>
    <row r="25" spans="2:10" ht="12.95" customHeight="1" x14ac:dyDescent="0.25">
      <c r="B25" s="21" t="s">
        <v>5</v>
      </c>
      <c r="C25" s="38">
        <v>197</v>
      </c>
      <c r="D25" s="38">
        <v>1525.3333333333333</v>
      </c>
      <c r="E25" s="38">
        <v>463.00892857142856</v>
      </c>
      <c r="F25" s="39">
        <v>-0.87084790209790208</v>
      </c>
      <c r="G25" s="39">
        <v>-0.57452224386293071</v>
      </c>
    </row>
    <row r="26" spans="2:10" ht="12.95" customHeight="1" x14ac:dyDescent="0.25">
      <c r="B26" s="21" t="s">
        <v>7</v>
      </c>
      <c r="C26" s="38">
        <v>15</v>
      </c>
      <c r="D26" s="38">
        <v>676</v>
      </c>
      <c r="E26" s="38">
        <v>526.5</v>
      </c>
      <c r="F26" s="39">
        <v>-0.97781065088757402</v>
      </c>
      <c r="G26" s="39">
        <v>-0.97150997150997154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20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3488</v>
      </c>
      <c r="D29" s="38">
        <v>9104</v>
      </c>
      <c r="E29" s="38">
        <v>5777</v>
      </c>
      <c r="F29" s="39">
        <v>-0.61687170474516695</v>
      </c>
      <c r="G29" s="39">
        <v>-0.39622641509433965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1332</v>
      </c>
      <c r="D31" s="38">
        <v>1332</v>
      </c>
      <c r="E31" s="38">
        <v>2160</v>
      </c>
      <c r="F31" s="38">
        <v>309249</v>
      </c>
      <c r="G31" s="38">
        <v>280336</v>
      </c>
      <c r="I31" s="31"/>
      <c r="J31" s="31"/>
    </row>
    <row r="32" spans="2:10" ht="12.95" customHeight="1" x14ac:dyDescent="0.25">
      <c r="B32" s="21" t="s">
        <v>6</v>
      </c>
      <c r="C32" s="38">
        <v>1924</v>
      </c>
      <c r="D32" s="38">
        <v>1924</v>
      </c>
      <c r="E32" s="38">
        <v>1337</v>
      </c>
      <c r="F32" s="38">
        <v>153225</v>
      </c>
      <c r="G32" s="38">
        <v>140197</v>
      </c>
    </row>
    <row r="33" spans="2:7" ht="12.95" customHeight="1" x14ac:dyDescent="0.25">
      <c r="B33" s="21" t="s">
        <v>5</v>
      </c>
      <c r="C33" s="38">
        <v>197</v>
      </c>
      <c r="D33" s="38">
        <v>197</v>
      </c>
      <c r="E33" s="38">
        <v>231</v>
      </c>
      <c r="F33" s="38">
        <v>53892</v>
      </c>
      <c r="G33" s="38">
        <v>28993</v>
      </c>
    </row>
    <row r="34" spans="2:7" ht="12.95" customHeight="1" x14ac:dyDescent="0.25">
      <c r="B34" s="21" t="s">
        <v>7</v>
      </c>
      <c r="C34" s="38">
        <v>15</v>
      </c>
      <c r="D34" s="38">
        <v>15</v>
      </c>
      <c r="E34" s="38">
        <v>48</v>
      </c>
      <c r="F34" s="38">
        <v>5378</v>
      </c>
      <c r="G34" s="38">
        <v>10143</v>
      </c>
    </row>
    <row r="35" spans="2:7" ht="12.95" customHeight="1" x14ac:dyDescent="0.25">
      <c r="B35" s="21" t="s">
        <v>8</v>
      </c>
      <c r="C35" s="38">
        <v>0</v>
      </c>
      <c r="D35" s="38">
        <v>0</v>
      </c>
      <c r="E35" s="38">
        <v>0</v>
      </c>
      <c r="F35" s="38">
        <v>4836</v>
      </c>
      <c r="G35" s="38">
        <v>5730</v>
      </c>
    </row>
    <row r="36" spans="2:7" ht="12.95" customHeight="1" x14ac:dyDescent="0.25">
      <c r="B36" s="21" t="s">
        <v>10</v>
      </c>
      <c r="C36" s="38">
        <v>20</v>
      </c>
      <c r="D36" s="38">
        <v>20</v>
      </c>
      <c r="E36" s="38">
        <v>16</v>
      </c>
      <c r="F36" s="38">
        <v>7406</v>
      </c>
      <c r="G36" s="38">
        <v>4542</v>
      </c>
    </row>
    <row r="37" spans="2:7" ht="12.95" customHeight="1" x14ac:dyDescent="0.25">
      <c r="B37" s="21" t="s">
        <v>4</v>
      </c>
      <c r="C37" s="38">
        <v>3488</v>
      </c>
      <c r="D37" s="38">
        <v>3488</v>
      </c>
      <c r="E37" s="38">
        <v>3792</v>
      </c>
      <c r="F37" s="38">
        <v>533986</v>
      </c>
      <c r="G37" s="38">
        <v>469941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91E323C1-814B-46C1-822A-608A79C98A0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4924558-3D67-4E39-8325-58D469E3FE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EA67774-1C86-4AD0-B37B-7F754DA5D33B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