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<sst xmlns="http://schemas.openxmlformats.org/spreadsheetml/2006/main" count="111251" uniqueCount="1684">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</sst>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224"/>
  <sheetViews>
    <sheetView showGridLines="0" topLeftCell="A27208" zoomScaleNormal="100" workbookViewId="0">
      <selection activeCell="H27184" sqref="H27184:H2722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/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/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/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24" si="1278">WEEKNUM(A27209)</f>
        <v>31</v>
      </c>
      <c r="C27209" s="4">
        <f t="shared" ref="C27209:C27224" si="1279">MONTH(A27209)</f>
        <v>7</v>
      </c>
      <c r="D27209" s="4">
        <f t="shared" ref="D27209:D27224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42579</v>
      </c>
    </row>
    <row r="2" spans="1:6" x14ac:dyDescent="0.25">
      <c r="A2" s="22" t="s">
        <v>1043</v>
      </c>
      <c r="B2" s="23">
        <v>42579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2001</v>
      </c>
      <c r="C4" s="38">
        <v>1014.78</v>
      </c>
      <c r="D4" s="38">
        <v>3405.6578947368421</v>
      </c>
      <c r="E4" s="39">
        <v>0.97185596878141078</v>
      </c>
      <c r="F4" s="39">
        <v>-0.41244832515550744</v>
      </c>
    </row>
    <row r="5" spans="1:6" x14ac:dyDescent="0.25">
      <c r="A5" s="21" t="s">
        <v>6</v>
      </c>
      <c r="B5" s="38">
        <v>1614</v>
      </c>
      <c r="C5" s="38">
        <v>1168.7753623188405</v>
      </c>
      <c r="D5" s="38">
        <v>2276.7333333333336</v>
      </c>
      <c r="E5" s="39">
        <v>0.38093260008307972</v>
      </c>
      <c r="F5" s="39">
        <v>-0.2910895727797137</v>
      </c>
    </row>
    <row r="6" spans="1:6" x14ac:dyDescent="0.25">
      <c r="A6" s="21" t="s">
        <v>5</v>
      </c>
      <c r="B6" s="38">
        <v>347</v>
      </c>
      <c r="C6" s="38">
        <v>381.95238095238096</v>
      </c>
      <c r="D6" s="38">
        <v>584.12030075187977</v>
      </c>
      <c r="E6" s="39">
        <v>-9.1509786809624738E-2</v>
      </c>
      <c r="F6" s="39">
        <v>-0.40594428998043464</v>
      </c>
    </row>
    <row r="7" spans="1:6" x14ac:dyDescent="0.25">
      <c r="A7" s="21" t="s">
        <v>7</v>
      </c>
      <c r="B7" s="38">
        <v>41</v>
      </c>
      <c r="C7" s="38">
        <v>0</v>
      </c>
      <c r="D7" s="38">
        <v>0</v>
      </c>
      <c r="E7" s="39">
        <v>0</v>
      </c>
      <c r="F7" s="39">
        <v>0</v>
      </c>
    </row>
    <row r="8" spans="1:6" x14ac:dyDescent="0.25">
      <c r="A8" s="21" t="s">
        <v>8</v>
      </c>
      <c r="B8" s="38">
        <v>2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4025</v>
      </c>
      <c r="C10" s="38">
        <v>2566</v>
      </c>
      <c r="D10" s="38">
        <v>6267</v>
      </c>
      <c r="E10" s="39">
        <v>0.56858924395946997</v>
      </c>
      <c r="F10" s="39">
        <v>-0.35774692835487476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7809</v>
      </c>
      <c r="C12" s="38">
        <v>28056</v>
      </c>
      <c r="D12" s="38">
        <v>43345</v>
      </c>
      <c r="E12" s="38">
        <v>304954</v>
      </c>
      <c r="F12" s="38">
        <v>270818</v>
      </c>
    </row>
    <row r="13" spans="1:6" x14ac:dyDescent="0.25">
      <c r="A13" s="21" t="s">
        <v>6</v>
      </c>
      <c r="B13" s="38">
        <v>7491</v>
      </c>
      <c r="C13" s="38">
        <v>18879</v>
      </c>
      <c r="D13" s="38">
        <v>17645</v>
      </c>
      <c r="E13" s="38">
        <v>149032</v>
      </c>
      <c r="F13" s="38">
        <v>135060</v>
      </c>
    </row>
    <row r="14" spans="1:6" x14ac:dyDescent="0.25">
      <c r="A14" s="21" t="s">
        <v>5</v>
      </c>
      <c r="B14" s="38">
        <v>1364</v>
      </c>
      <c r="C14" s="38">
        <v>4430</v>
      </c>
      <c r="D14" s="38">
        <v>4699</v>
      </c>
      <c r="E14" s="38">
        <v>53299</v>
      </c>
      <c r="F14" s="38">
        <v>28493</v>
      </c>
    </row>
    <row r="15" spans="1:6" x14ac:dyDescent="0.25">
      <c r="A15" s="21" t="s">
        <v>7</v>
      </c>
      <c r="B15" s="38">
        <v>152</v>
      </c>
      <c r="C15" s="38">
        <v>537</v>
      </c>
      <c r="D15" s="38">
        <v>1002</v>
      </c>
      <c r="E15" s="38">
        <v>5359</v>
      </c>
      <c r="F15" s="38">
        <v>9726</v>
      </c>
    </row>
    <row r="16" spans="1:6" x14ac:dyDescent="0.25">
      <c r="A16" s="21" t="s">
        <v>8</v>
      </c>
      <c r="B16" s="38">
        <v>25</v>
      </c>
      <c r="C16" s="38">
        <v>59</v>
      </c>
      <c r="D16" s="38">
        <v>533</v>
      </c>
      <c r="E16" s="38">
        <v>4826</v>
      </c>
      <c r="F16" s="38">
        <v>5560</v>
      </c>
    </row>
    <row r="17" spans="1:6" x14ac:dyDescent="0.25">
      <c r="A17" s="21" t="s">
        <v>10</v>
      </c>
      <c r="B17" s="38">
        <v>80</v>
      </c>
      <c r="C17" s="38">
        <v>327</v>
      </c>
      <c r="D17" s="38">
        <v>91</v>
      </c>
      <c r="E17" s="38">
        <v>7306</v>
      </c>
      <c r="F17" s="38">
        <v>4542</v>
      </c>
    </row>
    <row r="18" spans="1:6" x14ac:dyDescent="0.25">
      <c r="A18" s="21" t="s">
        <v>4</v>
      </c>
      <c r="B18" s="38">
        <v>16921</v>
      </c>
      <c r="C18" s="38">
        <v>52288</v>
      </c>
      <c r="D18" s="38">
        <v>67315</v>
      </c>
      <c r="E18" s="38">
        <v>524776</v>
      </c>
      <c r="F18" s="38">
        <v>454199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00DA0B-FA62-4E97-BF0F-A59BBA05D5A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4C017746-6CC9-4571-BBD7-35483633B69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22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42213</v>
      </c>
      <c r="J2" s="35" t="str">
        <f>CONCATENATE("&lt;",I2)</f>
        <v>&lt;42213</v>
      </c>
    </row>
    <row r="3" spans="1:10" x14ac:dyDescent="0.25">
      <c r="I3" s="34">
        <f>+C5-30</f>
        <v>42549</v>
      </c>
      <c r="J3" s="35" t="str">
        <f>CONCATENATE("&lt;",I3)</f>
        <v>&lt;42549</v>
      </c>
    </row>
    <row r="4" spans="1:10" ht="17.25" thickBot="1" x14ac:dyDescent="0.3">
      <c r="B4" s="41" t="s">
        <v>1054</v>
      </c>
      <c r="C4" s="14"/>
      <c r="D4" s="14"/>
      <c r="E4" s="14"/>
      <c r="G4" s="36">
        <v>42579</v>
      </c>
    </row>
    <row r="5" spans="1:10" ht="20.100000000000001" customHeight="1" x14ac:dyDescent="0.25">
      <c r="B5" s="22" t="s">
        <v>1043</v>
      </c>
      <c r="C5" s="23">
        <v>42579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1774</v>
      </c>
      <c r="D7" s="24">
        <v>566.28</v>
      </c>
      <c r="E7" s="24">
        <v>2099.5</v>
      </c>
      <c r="F7" s="25">
        <v>2.1327258599985872</v>
      </c>
      <c r="G7" s="25">
        <v>-0.15503691355084548</v>
      </c>
    </row>
    <row r="8" spans="1:10" ht="12.95" hidden="1" customHeight="1" x14ac:dyDescent="0.25">
      <c r="B8" s="21" t="s">
        <v>6</v>
      </c>
      <c r="C8" s="24">
        <v>1138</v>
      </c>
      <c r="D8" s="24">
        <v>451.60869565217394</v>
      </c>
      <c r="E8" s="24">
        <v>1374.5333333333333</v>
      </c>
      <c r="F8" s="25">
        <v>1.5198806200057762</v>
      </c>
      <c r="G8" s="25">
        <v>-0.1720826462314482</v>
      </c>
    </row>
    <row r="9" spans="1:10" ht="12.95" hidden="1" customHeight="1" x14ac:dyDescent="0.25">
      <c r="B9" s="21" t="s">
        <v>5</v>
      </c>
      <c r="C9" s="24">
        <v>264</v>
      </c>
      <c r="D9" s="24">
        <v>178.28571428571428</v>
      </c>
      <c r="E9" s="24">
        <v>170.85714285714286</v>
      </c>
      <c r="F9" s="25">
        <v>0.48076923076923084</v>
      </c>
      <c r="G9" s="25">
        <v>0.54515050167224066</v>
      </c>
    </row>
    <row r="10" spans="1:10" ht="12.95" hidden="1" customHeight="1" x14ac:dyDescent="0.25">
      <c r="B10" s="21" t="s">
        <v>7</v>
      </c>
      <c r="C10" s="24">
        <v>37</v>
      </c>
      <c r="D10" s="24">
        <v>106.16666666666666</v>
      </c>
      <c r="E10" s="24">
        <v>625.44444444444446</v>
      </c>
      <c r="F10" s="25">
        <v>-0.65149136577708</v>
      </c>
      <c r="G10" s="25">
        <v>-0.94084206786285307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20</v>
      </c>
      <c r="D12" s="24">
        <v>169</v>
      </c>
      <c r="E12" s="24" t="e">
        <v>#DIV/0!</v>
      </c>
      <c r="F12" s="25">
        <v>-0.88165680473372787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3233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227</v>
      </c>
      <c r="D15" s="24">
        <v>448.5</v>
      </c>
      <c r="E15" s="24">
        <v>1306.1578947368421</v>
      </c>
      <c r="F15" s="25">
        <v>-0.49386845039018956</v>
      </c>
      <c r="G15" s="25">
        <v>-0.82620784139904102</v>
      </c>
    </row>
    <row r="16" spans="1:10" ht="14.25" hidden="1" customHeight="1" x14ac:dyDescent="0.25">
      <c r="B16" s="21" t="s">
        <v>6</v>
      </c>
      <c r="C16" s="24">
        <v>476</v>
      </c>
      <c r="D16" s="24">
        <v>717.16666666666663</v>
      </c>
      <c r="E16" s="24">
        <v>902.2</v>
      </c>
      <c r="F16" s="25">
        <v>-0.33627701603532412</v>
      </c>
      <c r="G16" s="25">
        <v>-0.47240079804921309</v>
      </c>
    </row>
    <row r="17" spans="2:10" ht="14.25" hidden="1" customHeight="1" x14ac:dyDescent="0.25">
      <c r="B17" s="21" t="s">
        <v>5</v>
      </c>
      <c r="C17" s="24">
        <v>83</v>
      </c>
      <c r="D17" s="24">
        <v>203.66666666666666</v>
      </c>
      <c r="E17" s="24">
        <v>413.26315789473688</v>
      </c>
      <c r="F17" s="25">
        <v>-0.59247135842880527</v>
      </c>
      <c r="G17" s="25">
        <v>-0.79915944982170151</v>
      </c>
    </row>
    <row r="18" spans="2:10" ht="14.25" hidden="1" customHeight="1" x14ac:dyDescent="0.25">
      <c r="B18" s="21" t="s">
        <v>7</v>
      </c>
      <c r="C18" s="24">
        <v>4</v>
      </c>
      <c r="D18" s="24" t="e">
        <v>#DIV/0!</v>
      </c>
      <c r="E18" s="24" t="e">
        <v>#DIV/0!</v>
      </c>
      <c r="F18" s="25" t="e">
        <v>#DIV/0!</v>
      </c>
      <c r="G18" s="25" t="e">
        <v>#DIV/0!</v>
      </c>
    </row>
    <row r="19" spans="2:10" ht="14.25" hidden="1" customHeight="1" x14ac:dyDescent="0.25">
      <c r="B19" s="21" t="s">
        <v>8</v>
      </c>
      <c r="C19" s="24">
        <v>2</v>
      </c>
      <c r="D19" s="24" t="e">
        <v>#DIV/0!</v>
      </c>
      <c r="E19" s="24">
        <v>494</v>
      </c>
      <c r="F19" s="25" t="e">
        <v>#DIV/0!</v>
      </c>
      <c r="G19" s="25">
        <v>-0.99595141700404854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792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2001</v>
      </c>
      <c r="D23" s="38">
        <v>1014.78</v>
      </c>
      <c r="E23" s="38">
        <v>3405.6578947368421</v>
      </c>
      <c r="F23" s="39">
        <v>0.97185596878141078</v>
      </c>
      <c r="G23" s="39">
        <v>-0.41244832515550744</v>
      </c>
    </row>
    <row r="24" spans="2:10" ht="12.95" customHeight="1" x14ac:dyDescent="0.25">
      <c r="B24" s="21" t="s">
        <v>6</v>
      </c>
      <c r="C24" s="38">
        <v>1614</v>
      </c>
      <c r="D24" s="38">
        <v>1168.7753623188405</v>
      </c>
      <c r="E24" s="38">
        <v>2276.7333333333336</v>
      </c>
      <c r="F24" s="39">
        <v>0.38093260008307972</v>
      </c>
      <c r="G24" s="39">
        <v>-0.2910895727797137</v>
      </c>
    </row>
    <row r="25" spans="2:10" ht="12.95" customHeight="1" x14ac:dyDescent="0.25">
      <c r="B25" s="21" t="s">
        <v>5</v>
      </c>
      <c r="C25" s="38">
        <v>347</v>
      </c>
      <c r="D25" s="38">
        <v>381.95238095238096</v>
      </c>
      <c r="E25" s="38">
        <v>584.12030075187977</v>
      </c>
      <c r="F25" s="39">
        <v>-9.1509786809624738E-2</v>
      </c>
      <c r="G25" s="39">
        <v>-0.40594428998043464</v>
      </c>
    </row>
    <row r="26" spans="2:10" ht="12.95" customHeight="1" x14ac:dyDescent="0.25">
      <c r="B26" s="21" t="s">
        <v>7</v>
      </c>
      <c r="C26" s="38">
        <v>41</v>
      </c>
      <c r="D26" s="38">
        <v>0</v>
      </c>
      <c r="E26" s="38">
        <v>0</v>
      </c>
      <c r="F26" s="39">
        <v>0</v>
      </c>
      <c r="G26" s="39">
        <v>0</v>
      </c>
    </row>
    <row r="27" spans="2:10" ht="12.95" customHeight="1" x14ac:dyDescent="0.25">
      <c r="B27" s="21" t="s">
        <v>8</v>
      </c>
      <c r="C27" s="38">
        <v>2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4025</v>
      </c>
      <c r="D29" s="38">
        <v>2566</v>
      </c>
      <c r="E29" s="38">
        <v>6267</v>
      </c>
      <c r="F29" s="39">
        <v>0.56858924395946997</v>
      </c>
      <c r="G29" s="39">
        <v>-0.35774692835487476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7809</v>
      </c>
      <c r="D31" s="38">
        <v>28056</v>
      </c>
      <c r="E31" s="38">
        <v>43345</v>
      </c>
      <c r="F31" s="38">
        <v>304954</v>
      </c>
      <c r="G31" s="38">
        <v>270818</v>
      </c>
      <c r="I31" s="31"/>
      <c r="J31" s="31"/>
    </row>
    <row r="32" spans="2:10" ht="12.95" customHeight="1" x14ac:dyDescent="0.25">
      <c r="B32" s="21" t="s">
        <v>6</v>
      </c>
      <c r="C32" s="38">
        <v>7491</v>
      </c>
      <c r="D32" s="38">
        <v>18879</v>
      </c>
      <c r="E32" s="38">
        <v>17645</v>
      </c>
      <c r="F32" s="38">
        <v>149032</v>
      </c>
      <c r="G32" s="38">
        <v>135060</v>
      </c>
    </row>
    <row r="33" spans="2:7" ht="12.95" customHeight="1" x14ac:dyDescent="0.25">
      <c r="B33" s="21" t="s">
        <v>5</v>
      </c>
      <c r="C33" s="38">
        <v>1364</v>
      </c>
      <c r="D33" s="38">
        <v>4430</v>
      </c>
      <c r="E33" s="38">
        <v>4699</v>
      </c>
      <c r="F33" s="38">
        <v>53299</v>
      </c>
      <c r="G33" s="38">
        <v>28493</v>
      </c>
    </row>
    <row r="34" spans="2:7" ht="12.95" customHeight="1" x14ac:dyDescent="0.25">
      <c r="B34" s="21" t="s">
        <v>7</v>
      </c>
      <c r="C34" s="38">
        <v>152</v>
      </c>
      <c r="D34" s="38">
        <v>537</v>
      </c>
      <c r="E34" s="38">
        <v>1002</v>
      </c>
      <c r="F34" s="38">
        <v>5359</v>
      </c>
      <c r="G34" s="38">
        <v>9726</v>
      </c>
    </row>
    <row r="35" spans="2:7" ht="12.95" customHeight="1" x14ac:dyDescent="0.25">
      <c r="B35" s="21" t="s">
        <v>8</v>
      </c>
      <c r="C35" s="38">
        <v>25</v>
      </c>
      <c r="D35" s="38">
        <v>59</v>
      </c>
      <c r="E35" s="38">
        <v>533</v>
      </c>
      <c r="F35" s="38">
        <v>4826</v>
      </c>
      <c r="G35" s="38">
        <v>5560</v>
      </c>
    </row>
    <row r="36" spans="2:7" ht="12.95" customHeight="1" x14ac:dyDescent="0.25">
      <c r="B36" s="21" t="s">
        <v>10</v>
      </c>
      <c r="C36" s="38">
        <v>80</v>
      </c>
      <c r="D36" s="38">
        <v>327</v>
      </c>
      <c r="E36" s="38">
        <v>91</v>
      </c>
      <c r="F36" s="38">
        <v>7306</v>
      </c>
      <c r="G36" s="38">
        <v>4542</v>
      </c>
    </row>
    <row r="37" spans="2:7" ht="12.95" customHeight="1" x14ac:dyDescent="0.25">
      <c r="B37" s="21" t="s">
        <v>4</v>
      </c>
      <c r="C37" s="38">
        <v>16921</v>
      </c>
      <c r="D37" s="38">
        <v>52288</v>
      </c>
      <c r="E37" s="38">
        <v>67315</v>
      </c>
      <c r="F37" s="38">
        <v>524776</v>
      </c>
      <c r="G37" s="38">
        <v>454199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4BAE625-1759-41B5-A693-B5CF730938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E5FC47-074F-4556-8D00-24FB0A6E7A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1D6C6E04-95D9-4B2C-920F-928549A18BB4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