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<sst xmlns="http://schemas.openxmlformats.org/spreadsheetml/2006/main" count="110906" uniqueCount="1662">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</sst>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142"/>
  <sheetViews>
    <sheetView showGridLines="0" topLeftCell="A27123" zoomScaleNormal="100" workbookViewId="0">
      <selection activeCell="E27102" sqref="E27102:E27142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2" si="1272">WEEKNUM(A27081)</f>
        <v>31</v>
      </c>
      <c r="C27081" s="4">
        <f t="shared" ref="C27081:C27142" si="1273">MONTH(A27081)</f>
        <v>7</v>
      </c>
      <c r="D27081" s="4">
        <f t="shared" ref="D27081:D27142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42577</v>
      </c>
    </row>
    <row r="2" spans="1:6" x14ac:dyDescent="0.25">
      <c r="A2" s="22" t="s">
        <v>1043</v>
      </c>
      <c r="B2" s="23">
        <v>42577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2281</v>
      </c>
      <c r="C4" s="38">
        <v>1014.78</v>
      </c>
      <c r="D4" s="38">
        <v>3405.6578947368421</v>
      </c>
      <c r="E4" s="39">
        <v>1.2477778434734623</v>
      </c>
      <c r="F4" s="39">
        <v>-0.33023219874048604</v>
      </c>
    </row>
    <row r="5" spans="1:6" x14ac:dyDescent="0.25">
      <c r="A5" s="21" t="s">
        <v>6</v>
      </c>
      <c r="B5" s="38">
        <v>2212</v>
      </c>
      <c r="C5" s="38">
        <v>1168.7753623188405</v>
      </c>
      <c r="D5" s="38">
        <v>2276.7333333333336</v>
      </c>
      <c r="E5" s="39">
        <v>0.89257925116714532</v>
      </c>
      <c r="F5" s="39">
        <v>-2.8432549559310183E-2</v>
      </c>
    </row>
    <row r="6" spans="1:6" x14ac:dyDescent="0.25">
      <c r="A6" s="21" t="s">
        <v>5</v>
      </c>
      <c r="B6" s="38">
        <v>359</v>
      </c>
      <c r="C6" s="38">
        <v>381.95238095238096</v>
      </c>
      <c r="D6" s="38">
        <v>584.12030075187977</v>
      </c>
      <c r="E6" s="39">
        <v>-6.0092257823214035E-2</v>
      </c>
      <c r="F6" s="39">
        <v>-0.38540057666563698</v>
      </c>
    </row>
    <row r="7" spans="1:6" x14ac:dyDescent="0.25">
      <c r="A7" s="21" t="s">
        <v>7</v>
      </c>
      <c r="B7" s="38">
        <v>0</v>
      </c>
      <c r="C7" s="38">
        <v>0</v>
      </c>
      <c r="D7" s="38">
        <v>0</v>
      </c>
      <c r="E7" s="39">
        <v>0</v>
      </c>
      <c r="F7" s="39">
        <v>0</v>
      </c>
    </row>
    <row r="8" spans="1:6" x14ac:dyDescent="0.25">
      <c r="A8" s="21" t="s">
        <v>8</v>
      </c>
      <c r="B8" s="38">
        <v>5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15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4872</v>
      </c>
      <c r="C10" s="38">
        <v>2566</v>
      </c>
      <c r="D10" s="38">
        <v>6267</v>
      </c>
      <c r="E10" s="39">
        <v>0.89867498051441941</v>
      </c>
      <c r="F10" s="39">
        <v>-0.2225945428434658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3975</v>
      </c>
      <c r="C12" s="38">
        <v>24222</v>
      </c>
      <c r="D12" s="38">
        <v>42093</v>
      </c>
      <c r="E12" s="38">
        <v>301120</v>
      </c>
      <c r="F12" s="38">
        <v>269706</v>
      </c>
    </row>
    <row r="13" spans="1:6" x14ac:dyDescent="0.25">
      <c r="A13" s="21" t="s">
        <v>6</v>
      </c>
      <c r="B13" s="38">
        <v>4178</v>
      </c>
      <c r="C13" s="38">
        <v>15566</v>
      </c>
      <c r="D13" s="38">
        <v>17054</v>
      </c>
      <c r="E13" s="38">
        <v>145719</v>
      </c>
      <c r="F13" s="38">
        <v>134398</v>
      </c>
    </row>
    <row r="14" spans="1:6" x14ac:dyDescent="0.25">
      <c r="A14" s="21" t="s">
        <v>5</v>
      </c>
      <c r="B14" s="38">
        <v>680</v>
      </c>
      <c r="C14" s="38">
        <v>3746</v>
      </c>
      <c r="D14" s="38">
        <v>4538</v>
      </c>
      <c r="E14" s="38">
        <v>52615</v>
      </c>
      <c r="F14" s="38">
        <v>28297</v>
      </c>
    </row>
    <row r="15" spans="1:6" x14ac:dyDescent="0.25">
      <c r="A15" s="21" t="s">
        <v>7</v>
      </c>
      <c r="B15" s="38">
        <v>39</v>
      </c>
      <c r="C15" s="38">
        <v>424</v>
      </c>
      <c r="D15" s="38">
        <v>953</v>
      </c>
      <c r="E15" s="38">
        <v>5246</v>
      </c>
      <c r="F15" s="38">
        <v>9710</v>
      </c>
    </row>
    <row r="16" spans="1:6" x14ac:dyDescent="0.25">
      <c r="A16" s="21" t="s">
        <v>8</v>
      </c>
      <c r="B16" s="38">
        <v>21</v>
      </c>
      <c r="C16" s="38">
        <v>55</v>
      </c>
      <c r="D16" s="38">
        <v>523</v>
      </c>
      <c r="E16" s="38">
        <v>4822</v>
      </c>
      <c r="F16" s="38">
        <v>5540</v>
      </c>
    </row>
    <row r="17" spans="1:6" x14ac:dyDescent="0.25">
      <c r="A17" s="21" t="s">
        <v>10</v>
      </c>
      <c r="B17" s="38">
        <v>40</v>
      </c>
      <c r="C17" s="38">
        <v>287</v>
      </c>
      <c r="D17" s="38">
        <v>71</v>
      </c>
      <c r="E17" s="38">
        <v>7266</v>
      </c>
      <c r="F17" s="38">
        <v>4542</v>
      </c>
    </row>
    <row r="18" spans="1:6" x14ac:dyDescent="0.25">
      <c r="A18" s="21" t="s">
        <v>4</v>
      </c>
      <c r="B18" s="38">
        <v>8933</v>
      </c>
      <c r="C18" s="38">
        <v>44300</v>
      </c>
      <c r="D18" s="38">
        <v>65232</v>
      </c>
      <c r="E18" s="38">
        <v>516788</v>
      </c>
      <c r="F18" s="38">
        <v>452193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CCD0B6-15D9-4414-A8FC-49C5FDBEBD1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E8BB0755-D6C9-4653-B119-8C0BCACF1CA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42211</v>
      </c>
      <c r="J2" s="35" t="str">
        <f>CONCATENATE("&lt;",I2)</f>
        <v>&lt;42211</v>
      </c>
    </row>
    <row r="3" spans="1:10" x14ac:dyDescent="0.25">
      <c r="I3" s="34">
        <f>+C5-30</f>
        <v>42547</v>
      </c>
      <c r="J3" s="35" t="str">
        <f>CONCATENATE("&lt;",I3)</f>
        <v>&lt;42547</v>
      </c>
    </row>
    <row r="4" spans="1:10" ht="17.25" thickBot="1" x14ac:dyDescent="0.3">
      <c r="B4" s="41" t="s">
        <v>1054</v>
      </c>
      <c r="C4" s="14"/>
      <c r="D4" s="14"/>
      <c r="E4" s="14"/>
      <c r="G4" s="36">
        <v>42577</v>
      </c>
    </row>
    <row r="5" spans="1:10" ht="20.100000000000001" customHeight="1" x14ac:dyDescent="0.25">
      <c r="B5" s="22" t="s">
        <v>1043</v>
      </c>
      <c r="C5" s="23">
        <v>42577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1965</v>
      </c>
      <c r="D7" s="24">
        <v>566.28</v>
      </c>
      <c r="E7" s="24">
        <v>2099.5</v>
      </c>
      <c r="F7" s="25">
        <v>2.4700148336511973</v>
      </c>
      <c r="G7" s="25">
        <v>-6.4062872112407687E-2</v>
      </c>
    </row>
    <row r="8" spans="1:10" ht="12.95" hidden="1" customHeight="1" x14ac:dyDescent="0.25">
      <c r="B8" s="21" t="s">
        <v>6</v>
      </c>
      <c r="C8" s="24">
        <v>1569</v>
      </c>
      <c r="D8" s="24">
        <v>451.60869565217394</v>
      </c>
      <c r="E8" s="24">
        <v>1374.5333333333333</v>
      </c>
      <c r="F8" s="25">
        <v>2.4742466544719357</v>
      </c>
      <c r="G8" s="25">
        <v>0.14147831991463766</v>
      </c>
    </row>
    <row r="9" spans="1:10" ht="12.95" hidden="1" customHeight="1" x14ac:dyDescent="0.25">
      <c r="B9" s="21" t="s">
        <v>5</v>
      </c>
      <c r="C9" s="24">
        <v>271</v>
      </c>
      <c r="D9" s="24">
        <v>178.28571428571428</v>
      </c>
      <c r="E9" s="24">
        <v>170.85714285714286</v>
      </c>
      <c r="F9" s="25">
        <v>0.52003205128205132</v>
      </c>
      <c r="G9" s="25">
        <v>0.58612040133779253</v>
      </c>
    </row>
    <row r="10" spans="1:10" ht="12.95" hidden="1" customHeight="1" x14ac:dyDescent="0.25">
      <c r="B10" s="21" t="s">
        <v>7</v>
      </c>
      <c r="C10" s="24">
        <v>0</v>
      </c>
      <c r="D10" s="24">
        <v>106.16666666666666</v>
      </c>
      <c r="E10" s="24">
        <v>625.44444444444446</v>
      </c>
      <c r="F10" s="25">
        <v>-1</v>
      </c>
      <c r="G10" s="25">
        <v>-1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15</v>
      </c>
      <c r="D12" s="24">
        <v>169</v>
      </c>
      <c r="E12" s="24" t="e">
        <v>#DIV/0!</v>
      </c>
      <c r="F12" s="25">
        <v>-0.91124260355029585</v>
      </c>
      <c r="G12" s="25" t="e">
        <v>#DIV/0!</v>
      </c>
    </row>
    <row r="13" spans="1:10" ht="12.95" hidden="1" customHeight="1" x14ac:dyDescent="0.25">
      <c r="B13" s="21" t="s">
        <v>4</v>
      </c>
      <c r="C13" s="24">
        <v>3820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316</v>
      </c>
      <c r="D15" s="24">
        <v>448.5</v>
      </c>
      <c r="E15" s="24">
        <v>1306.1578947368421</v>
      </c>
      <c r="F15" s="25">
        <v>-0.29542920847268672</v>
      </c>
      <c r="G15" s="25">
        <v>-0.7580690655598985</v>
      </c>
    </row>
    <row r="16" spans="1:10" ht="14.25" hidden="1" customHeight="1" x14ac:dyDescent="0.25">
      <c r="B16" s="21" t="s">
        <v>6</v>
      </c>
      <c r="C16" s="24">
        <v>643</v>
      </c>
      <c r="D16" s="24">
        <v>717.16666666666663</v>
      </c>
      <c r="E16" s="24">
        <v>902.2</v>
      </c>
      <c r="F16" s="25">
        <v>-0.10341622124099459</v>
      </c>
      <c r="G16" s="25">
        <v>-0.28729771669252946</v>
      </c>
    </row>
    <row r="17" spans="2:10" ht="14.25" hidden="1" customHeight="1" x14ac:dyDescent="0.25">
      <c r="B17" s="21" t="s">
        <v>5</v>
      </c>
      <c r="C17" s="24">
        <v>88</v>
      </c>
      <c r="D17" s="24">
        <v>203.66666666666666</v>
      </c>
      <c r="E17" s="24">
        <v>413.26315789473688</v>
      </c>
      <c r="F17" s="25">
        <v>-0.56792144026186575</v>
      </c>
      <c r="G17" s="25">
        <v>-0.78706062149770761</v>
      </c>
    </row>
    <row r="18" spans="2:10" ht="14.25" hidden="1" customHeight="1" x14ac:dyDescent="0.25">
      <c r="B18" s="21" t="s">
        <v>7</v>
      </c>
      <c r="C18" s="24">
        <v>0</v>
      </c>
      <c r="D18" s="24" t="e">
        <v>#DIV/0!</v>
      </c>
      <c r="E18" s="24" t="e">
        <v>#DIV/0!</v>
      </c>
      <c r="F18" s="25" t="e">
        <v>#DIV/0!</v>
      </c>
      <c r="G18" s="25" t="e">
        <v>#DIV/0!</v>
      </c>
    </row>
    <row r="19" spans="2:10" ht="14.25" hidden="1" customHeight="1" x14ac:dyDescent="0.25">
      <c r="B19" s="21" t="s">
        <v>8</v>
      </c>
      <c r="C19" s="24">
        <v>5</v>
      </c>
      <c r="D19" s="24" t="e">
        <v>#DIV/0!</v>
      </c>
      <c r="E19" s="24">
        <v>494</v>
      </c>
      <c r="F19" s="25" t="e">
        <v>#DIV/0!</v>
      </c>
      <c r="G19" s="25">
        <v>-0.98987854251012142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1052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2281</v>
      </c>
      <c r="D23" s="38">
        <v>1014.78</v>
      </c>
      <c r="E23" s="38">
        <v>3405.6578947368421</v>
      </c>
      <c r="F23" s="39">
        <v>1.2477778434734623</v>
      </c>
      <c r="G23" s="39">
        <v>-0.33023219874048604</v>
      </c>
    </row>
    <row r="24" spans="2:10" ht="12.95" customHeight="1" x14ac:dyDescent="0.25">
      <c r="B24" s="21" t="s">
        <v>6</v>
      </c>
      <c r="C24" s="38">
        <v>2212</v>
      </c>
      <c r="D24" s="38">
        <v>1168.7753623188405</v>
      </c>
      <c r="E24" s="38">
        <v>2276.7333333333336</v>
      </c>
      <c r="F24" s="39">
        <v>0.89257925116714532</v>
      </c>
      <c r="G24" s="39">
        <v>-2.8432549559310183E-2</v>
      </c>
    </row>
    <row r="25" spans="2:10" ht="12.95" customHeight="1" x14ac:dyDescent="0.25">
      <c r="B25" s="21" t="s">
        <v>5</v>
      </c>
      <c r="C25" s="38">
        <v>359</v>
      </c>
      <c r="D25" s="38">
        <v>381.95238095238096</v>
      </c>
      <c r="E25" s="38">
        <v>584.12030075187977</v>
      </c>
      <c r="F25" s="39">
        <v>-6.0092257823214035E-2</v>
      </c>
      <c r="G25" s="39">
        <v>-0.38540057666563698</v>
      </c>
    </row>
    <row r="26" spans="2:10" ht="12.95" customHeight="1" x14ac:dyDescent="0.25">
      <c r="B26" s="21" t="s">
        <v>7</v>
      </c>
      <c r="C26" s="38">
        <v>0</v>
      </c>
      <c r="D26" s="38">
        <v>0</v>
      </c>
      <c r="E26" s="38">
        <v>0</v>
      </c>
      <c r="F26" s="39">
        <v>0</v>
      </c>
      <c r="G26" s="39">
        <v>0</v>
      </c>
    </row>
    <row r="27" spans="2:10" ht="12.95" customHeight="1" x14ac:dyDescent="0.25">
      <c r="B27" s="21" t="s">
        <v>8</v>
      </c>
      <c r="C27" s="38">
        <v>5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15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4872</v>
      </c>
      <c r="D29" s="38">
        <v>2566</v>
      </c>
      <c r="E29" s="38">
        <v>6267</v>
      </c>
      <c r="F29" s="39">
        <v>0.89867498051441941</v>
      </c>
      <c r="G29" s="39">
        <v>-0.2225945428434658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3975</v>
      </c>
      <c r="D31" s="38">
        <v>24222</v>
      </c>
      <c r="E31" s="38">
        <v>42093</v>
      </c>
      <c r="F31" s="38">
        <v>301120</v>
      </c>
      <c r="G31" s="38">
        <v>269706</v>
      </c>
      <c r="I31" s="31"/>
      <c r="J31" s="31"/>
    </row>
    <row r="32" spans="2:10" ht="12.95" customHeight="1" x14ac:dyDescent="0.25">
      <c r="B32" s="21" t="s">
        <v>6</v>
      </c>
      <c r="C32" s="38">
        <v>4178</v>
      </c>
      <c r="D32" s="38">
        <v>15566</v>
      </c>
      <c r="E32" s="38">
        <v>17054</v>
      </c>
      <c r="F32" s="38">
        <v>145719</v>
      </c>
      <c r="G32" s="38">
        <v>134398</v>
      </c>
    </row>
    <row r="33" spans="2:7" ht="12.95" customHeight="1" x14ac:dyDescent="0.25">
      <c r="B33" s="21" t="s">
        <v>5</v>
      </c>
      <c r="C33" s="38">
        <v>680</v>
      </c>
      <c r="D33" s="38">
        <v>3746</v>
      </c>
      <c r="E33" s="38">
        <v>4538</v>
      </c>
      <c r="F33" s="38">
        <v>52615</v>
      </c>
      <c r="G33" s="38">
        <v>28297</v>
      </c>
    </row>
    <row r="34" spans="2:7" ht="12.95" customHeight="1" x14ac:dyDescent="0.25">
      <c r="B34" s="21" t="s">
        <v>7</v>
      </c>
      <c r="C34" s="38">
        <v>39</v>
      </c>
      <c r="D34" s="38">
        <v>424</v>
      </c>
      <c r="E34" s="38">
        <v>953</v>
      </c>
      <c r="F34" s="38">
        <v>5246</v>
      </c>
      <c r="G34" s="38">
        <v>9710</v>
      </c>
    </row>
    <row r="35" spans="2:7" ht="12.95" customHeight="1" x14ac:dyDescent="0.25">
      <c r="B35" s="21" t="s">
        <v>8</v>
      </c>
      <c r="C35" s="38">
        <v>21</v>
      </c>
      <c r="D35" s="38">
        <v>55</v>
      </c>
      <c r="E35" s="38">
        <v>523</v>
      </c>
      <c r="F35" s="38">
        <v>4822</v>
      </c>
      <c r="G35" s="38">
        <v>5540</v>
      </c>
    </row>
    <row r="36" spans="2:7" ht="12.95" customHeight="1" x14ac:dyDescent="0.25">
      <c r="B36" s="21" t="s">
        <v>10</v>
      </c>
      <c r="C36" s="38">
        <v>40</v>
      </c>
      <c r="D36" s="38">
        <v>287</v>
      </c>
      <c r="E36" s="38">
        <v>71</v>
      </c>
      <c r="F36" s="38">
        <v>7266</v>
      </c>
      <c r="G36" s="38">
        <v>4542</v>
      </c>
    </row>
    <row r="37" spans="2:7" ht="12.95" customHeight="1" x14ac:dyDescent="0.25">
      <c r="B37" s="21" t="s">
        <v>4</v>
      </c>
      <c r="C37" s="38">
        <v>8933</v>
      </c>
      <c r="D37" s="38">
        <v>44300</v>
      </c>
      <c r="E37" s="38">
        <v>65232</v>
      </c>
      <c r="F37" s="38">
        <v>516788</v>
      </c>
      <c r="G37" s="38">
        <v>452193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8D699B12-0355-49BA-BF30-5111971AFFC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684A45-6EF9-446B-A12F-66D183FBDE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BE19D07E-9472-4D24-83B7-E1C21C34461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