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<sst xmlns="http://schemas.openxmlformats.org/spreadsheetml/2006/main" count="110220" uniqueCount="1631">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</sst>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978"/>
  <sheetViews>
    <sheetView showGridLines="0" topLeftCell="A26959" zoomScaleNormal="100" workbookViewId="0">
      <selection activeCell="F26945" sqref="F2694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6978" si="1266">WEEKNUM(A26953)</f>
        <v>30</v>
      </c>
      <c r="C26953" s="4">
        <f t="shared" ref="C26953:C26978" si="1267">MONTH(A26953)</f>
        <v>7</v>
      </c>
      <c r="D26953" s="4">
        <f t="shared" ref="D26953:D26978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6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6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42571</v>
      </c>
    </row>
    <row r="2" spans="1:6" x14ac:dyDescent="0.25">
      <c r="A2" s="22" t="s">
        <v>1043</v>
      </c>
      <c r="B2" s="23">
        <v>42571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48</v>
      </c>
      <c r="C4" s="38">
        <v>3320.7107142857139</v>
      </c>
      <c r="D4" s="38">
        <v>3890.5320754716981</v>
      </c>
      <c r="E4" s="39">
        <v>-0.98554526300845668</v>
      </c>
      <c r="F4" s="39">
        <v>-0.98766235592745233</v>
      </c>
    </row>
    <row r="5" spans="1:6" x14ac:dyDescent="0.25">
      <c r="A5" s="21" t="s">
        <v>6</v>
      </c>
      <c r="B5" s="38">
        <v>47</v>
      </c>
      <c r="C5" s="38">
        <v>2005.7806122448981</v>
      </c>
      <c r="D5" s="38">
        <v>2706.3111111111111</v>
      </c>
      <c r="E5" s="39">
        <v>-0.97656772644372258</v>
      </c>
      <c r="F5" s="39">
        <v>-0.98263318662550092</v>
      </c>
    </row>
    <row r="6" spans="1:6" x14ac:dyDescent="0.25">
      <c r="A6" s="21" t="s">
        <v>5</v>
      </c>
      <c r="B6" s="38">
        <v>19</v>
      </c>
      <c r="C6" s="38">
        <v>1643.2912280701755</v>
      </c>
      <c r="D6" s="38">
        <v>646.20000000000005</v>
      </c>
      <c r="E6" s="39">
        <v>-0.98843783763008763</v>
      </c>
      <c r="F6" s="39">
        <v>-0.97059733828536054</v>
      </c>
    </row>
    <row r="7" spans="1:6" x14ac:dyDescent="0.25">
      <c r="A7" s="21" t="s">
        <v>7</v>
      </c>
      <c r="B7" s="38">
        <v>11</v>
      </c>
      <c r="C7" s="38">
        <v>304.77777777777777</v>
      </c>
      <c r="D7" s="38">
        <v>439.40000000000003</v>
      </c>
      <c r="E7" s="39">
        <v>-0.96390812978490703</v>
      </c>
      <c r="F7" s="39">
        <v>-0.97496586253982709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125</v>
      </c>
      <c r="C10" s="38">
        <v>7275</v>
      </c>
      <c r="D10" s="38">
        <v>7682</v>
      </c>
      <c r="E10" s="39">
        <v>-0.98281786941580751</v>
      </c>
      <c r="F10" s="39">
        <v>-0.98372819578234838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971</v>
      </c>
      <c r="C12" s="38">
        <v>20060</v>
      </c>
      <c r="D12" s="38">
        <v>32287</v>
      </c>
      <c r="E12" s="38">
        <v>296958</v>
      </c>
      <c r="F12" s="38">
        <v>258194</v>
      </c>
    </row>
    <row r="13" spans="1:6" x14ac:dyDescent="0.25">
      <c r="A13" s="21" t="s">
        <v>6</v>
      </c>
      <c r="B13" s="38">
        <v>974</v>
      </c>
      <c r="C13" s="38">
        <v>11232</v>
      </c>
      <c r="D13" s="38">
        <v>10908</v>
      </c>
      <c r="E13" s="38">
        <v>141385</v>
      </c>
      <c r="F13" s="38">
        <v>127130</v>
      </c>
    </row>
    <row r="14" spans="1:6" x14ac:dyDescent="0.25">
      <c r="A14" s="21" t="s">
        <v>5</v>
      </c>
      <c r="B14" s="38">
        <v>136</v>
      </c>
      <c r="C14" s="38">
        <v>3059</v>
      </c>
      <c r="D14" s="38">
        <v>3275</v>
      </c>
      <c r="E14" s="38">
        <v>51928</v>
      </c>
      <c r="F14" s="38">
        <v>27466</v>
      </c>
    </row>
    <row r="15" spans="1:6" x14ac:dyDescent="0.25">
      <c r="A15" s="21" t="s">
        <v>7</v>
      </c>
      <c r="B15" s="38">
        <v>47</v>
      </c>
      <c r="C15" s="38">
        <v>383</v>
      </c>
      <c r="D15" s="38">
        <v>698</v>
      </c>
      <c r="E15" s="38">
        <v>5205</v>
      </c>
      <c r="F15" s="38">
        <v>9417</v>
      </c>
    </row>
    <row r="16" spans="1:6" x14ac:dyDescent="0.25">
      <c r="A16" s="21" t="s">
        <v>8</v>
      </c>
      <c r="B16" s="38">
        <v>0</v>
      </c>
      <c r="C16" s="38">
        <v>34</v>
      </c>
      <c r="D16" s="38">
        <v>505</v>
      </c>
      <c r="E16" s="38">
        <v>4801</v>
      </c>
      <c r="F16" s="38">
        <v>5326</v>
      </c>
    </row>
    <row r="17" spans="1:6" x14ac:dyDescent="0.25">
      <c r="A17" s="21" t="s">
        <v>10</v>
      </c>
      <c r="B17" s="38">
        <v>35</v>
      </c>
      <c r="C17" s="38">
        <v>243</v>
      </c>
      <c r="D17" s="38">
        <v>31</v>
      </c>
      <c r="E17" s="38">
        <v>7222</v>
      </c>
      <c r="F17" s="38">
        <v>4542</v>
      </c>
    </row>
    <row r="18" spans="1:6" x14ac:dyDescent="0.25">
      <c r="A18" s="21" t="s">
        <v>4</v>
      </c>
      <c r="B18" s="38">
        <v>2163</v>
      </c>
      <c r="C18" s="38">
        <v>35011</v>
      </c>
      <c r="D18" s="38">
        <v>47704</v>
      </c>
      <c r="E18" s="38">
        <v>507499</v>
      </c>
      <c r="F18" s="38">
        <v>432075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CB8ED8-C152-4393-A663-16E302BBDFB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E89029D-A67A-482C-8DC8-859F663E119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42205</v>
      </c>
      <c r="J2" s="35" t="str">
        <f>CONCATENATE("&lt;",I2)</f>
        <v>&lt;42205</v>
      </c>
    </row>
    <row r="3" spans="1:10" x14ac:dyDescent="0.25">
      <c r="I3" s="34">
        <f>+C5-30</f>
        <v>42541</v>
      </c>
      <c r="J3" s="35" t="str">
        <f>CONCATENATE("&lt;",I3)</f>
        <v>&lt;42541</v>
      </c>
    </row>
    <row r="4" spans="1:10" ht="17.25" thickBot="1" x14ac:dyDescent="0.3">
      <c r="B4" s="41" t="s">
        <v>1054</v>
      </c>
      <c r="C4" s="14"/>
      <c r="D4" s="14"/>
      <c r="E4" s="14"/>
      <c r="G4" s="36">
        <v>42571</v>
      </c>
    </row>
    <row r="5" spans="1:10" ht="20.100000000000001" customHeight="1" x14ac:dyDescent="0.25">
      <c r="B5" s="22" t="s">
        <v>1043</v>
      </c>
      <c r="C5" s="23">
        <v>42571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48</v>
      </c>
      <c r="D7" s="24">
        <v>2181.9107142857142</v>
      </c>
      <c r="E7" s="24">
        <v>2177.132075471698</v>
      </c>
      <c r="F7" s="25">
        <v>-0.97800093299614521</v>
      </c>
      <c r="G7" s="25">
        <v>-0.97795264672236282</v>
      </c>
    </row>
    <row r="8" spans="1:10" ht="12.95" hidden="1" customHeight="1" x14ac:dyDescent="0.25">
      <c r="B8" s="21" t="s">
        <v>6</v>
      </c>
      <c r="C8" s="24">
        <v>47</v>
      </c>
      <c r="D8" s="24">
        <v>1196.5306122448981</v>
      </c>
      <c r="E8" s="24">
        <v>1731.3111111111111</v>
      </c>
      <c r="F8" s="25">
        <v>-0.96071976803684123</v>
      </c>
      <c r="G8" s="25">
        <v>-0.97285294381907095</v>
      </c>
    </row>
    <row r="9" spans="1:10" ht="12.95" hidden="1" customHeight="1" x14ac:dyDescent="0.25">
      <c r="B9" s="21" t="s">
        <v>5</v>
      </c>
      <c r="C9" s="24">
        <v>19</v>
      </c>
      <c r="D9" s="24">
        <v>1325.1333333333334</v>
      </c>
      <c r="E9" s="24">
        <v>303</v>
      </c>
      <c r="F9" s="25">
        <v>-0.98566182019419435</v>
      </c>
      <c r="G9" s="25">
        <v>-0.93729372937293731</v>
      </c>
    </row>
    <row r="10" spans="1:10" ht="12.95" hidden="1" customHeight="1" x14ac:dyDescent="0.25">
      <c r="B10" s="21" t="s">
        <v>7</v>
      </c>
      <c r="C10" s="24">
        <v>11</v>
      </c>
      <c r="D10" s="24">
        <v>265.77777777777777</v>
      </c>
      <c r="E10" s="24">
        <v>341.90000000000003</v>
      </c>
      <c r="F10" s="25">
        <v>-0.95861204013377921</v>
      </c>
      <c r="G10" s="25">
        <v>-0.96782684995612756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0</v>
      </c>
      <c r="D12" s="24">
        <v>325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125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0</v>
      </c>
      <c r="D15" s="24">
        <v>1138.8</v>
      </c>
      <c r="E15" s="24">
        <v>1713.4</v>
      </c>
      <c r="F15" s="25">
        <v>-1</v>
      </c>
      <c r="G15" s="25">
        <v>-1</v>
      </c>
    </row>
    <row r="16" spans="1:10" ht="14.25" hidden="1" customHeight="1" x14ac:dyDescent="0.25">
      <c r="B16" s="21" t="s">
        <v>6</v>
      </c>
      <c r="C16" s="24">
        <v>0</v>
      </c>
      <c r="D16" s="24">
        <v>809.25</v>
      </c>
      <c r="E16" s="24">
        <v>975</v>
      </c>
      <c r="F16" s="25">
        <v>-1</v>
      </c>
      <c r="G16" s="25">
        <v>-1</v>
      </c>
    </row>
    <row r="17" spans="2:10" ht="14.25" hidden="1" customHeight="1" x14ac:dyDescent="0.25">
      <c r="B17" s="21" t="s">
        <v>5</v>
      </c>
      <c r="C17" s="24">
        <v>0</v>
      </c>
      <c r="D17" s="24">
        <v>318.15789473684208</v>
      </c>
      <c r="E17" s="24">
        <v>343.2</v>
      </c>
      <c r="F17" s="25">
        <v>-1</v>
      </c>
      <c r="G17" s="25">
        <v>-1</v>
      </c>
    </row>
    <row r="18" spans="2:10" ht="14.25" hidden="1" customHeight="1" x14ac:dyDescent="0.25">
      <c r="B18" s="21" t="s">
        <v>7</v>
      </c>
      <c r="C18" s="24">
        <v>0</v>
      </c>
      <c r="D18" s="24">
        <v>39</v>
      </c>
      <c r="E18" s="24">
        <v>97.5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62.4</v>
      </c>
      <c r="E19" s="24">
        <v>463.66666666666663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48</v>
      </c>
      <c r="D23" s="38">
        <v>3320.7107142857139</v>
      </c>
      <c r="E23" s="38">
        <v>3890.5320754716981</v>
      </c>
      <c r="F23" s="39">
        <v>-0.98554526300845668</v>
      </c>
      <c r="G23" s="39">
        <v>-0.98766235592745233</v>
      </c>
    </row>
    <row r="24" spans="2:10" ht="12.95" customHeight="1" x14ac:dyDescent="0.25">
      <c r="B24" s="21" t="s">
        <v>6</v>
      </c>
      <c r="C24" s="38">
        <v>47</v>
      </c>
      <c r="D24" s="38">
        <v>2005.7806122448981</v>
      </c>
      <c r="E24" s="38">
        <v>2706.3111111111111</v>
      </c>
      <c r="F24" s="39">
        <v>-0.97656772644372258</v>
      </c>
      <c r="G24" s="39">
        <v>-0.98263318662550092</v>
      </c>
    </row>
    <row r="25" spans="2:10" ht="12.95" customHeight="1" x14ac:dyDescent="0.25">
      <c r="B25" s="21" t="s">
        <v>5</v>
      </c>
      <c r="C25" s="38">
        <v>19</v>
      </c>
      <c r="D25" s="38">
        <v>1643.2912280701755</v>
      </c>
      <c r="E25" s="38">
        <v>646.20000000000005</v>
      </c>
      <c r="F25" s="39">
        <v>-0.98843783763008763</v>
      </c>
      <c r="G25" s="39">
        <v>-0.97059733828536054</v>
      </c>
    </row>
    <row r="26" spans="2:10" ht="12.95" customHeight="1" x14ac:dyDescent="0.25">
      <c r="B26" s="21" t="s">
        <v>7</v>
      </c>
      <c r="C26" s="38">
        <v>11</v>
      </c>
      <c r="D26" s="38">
        <v>304.77777777777777</v>
      </c>
      <c r="E26" s="38">
        <v>439.40000000000003</v>
      </c>
      <c r="F26" s="39">
        <v>-0.96390812978490703</v>
      </c>
      <c r="G26" s="39">
        <v>-0.97496586253982709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125</v>
      </c>
      <c r="D29" s="38">
        <v>7275</v>
      </c>
      <c r="E29" s="38">
        <v>7682</v>
      </c>
      <c r="F29" s="39">
        <v>-0.98281786941580751</v>
      </c>
      <c r="G29" s="39">
        <v>-0.98372819578234838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971</v>
      </c>
      <c r="D31" s="38">
        <v>20060</v>
      </c>
      <c r="E31" s="38">
        <v>32287</v>
      </c>
      <c r="F31" s="38">
        <v>296958</v>
      </c>
      <c r="G31" s="38">
        <v>258194</v>
      </c>
      <c r="I31" s="31"/>
      <c r="J31" s="31"/>
    </row>
    <row r="32" spans="2:10" ht="12.95" customHeight="1" x14ac:dyDescent="0.25">
      <c r="B32" s="21" t="s">
        <v>6</v>
      </c>
      <c r="C32" s="38">
        <v>974</v>
      </c>
      <c r="D32" s="38">
        <v>11232</v>
      </c>
      <c r="E32" s="38">
        <v>10908</v>
      </c>
      <c r="F32" s="38">
        <v>141385</v>
      </c>
      <c r="G32" s="38">
        <v>127130</v>
      </c>
    </row>
    <row r="33" spans="2:7" ht="12.95" customHeight="1" x14ac:dyDescent="0.25">
      <c r="B33" s="21" t="s">
        <v>5</v>
      </c>
      <c r="C33" s="38">
        <v>136</v>
      </c>
      <c r="D33" s="38">
        <v>3059</v>
      </c>
      <c r="E33" s="38">
        <v>3275</v>
      </c>
      <c r="F33" s="38">
        <v>51928</v>
      </c>
      <c r="G33" s="38">
        <v>27466</v>
      </c>
    </row>
    <row r="34" spans="2:7" ht="12.95" customHeight="1" x14ac:dyDescent="0.25">
      <c r="B34" s="21" t="s">
        <v>7</v>
      </c>
      <c r="C34" s="38">
        <v>47</v>
      </c>
      <c r="D34" s="38">
        <v>383</v>
      </c>
      <c r="E34" s="38">
        <v>698</v>
      </c>
      <c r="F34" s="38">
        <v>5205</v>
      </c>
      <c r="G34" s="38">
        <v>9417</v>
      </c>
    </row>
    <row r="35" spans="2:7" ht="12.95" customHeight="1" x14ac:dyDescent="0.25">
      <c r="B35" s="21" t="s">
        <v>8</v>
      </c>
      <c r="C35" s="38">
        <v>0</v>
      </c>
      <c r="D35" s="38">
        <v>34</v>
      </c>
      <c r="E35" s="38">
        <v>505</v>
      </c>
      <c r="F35" s="38">
        <v>4801</v>
      </c>
      <c r="G35" s="38">
        <v>5326</v>
      </c>
    </row>
    <row r="36" spans="2:7" ht="12.95" customHeight="1" x14ac:dyDescent="0.25">
      <c r="B36" s="21" t="s">
        <v>10</v>
      </c>
      <c r="C36" s="38">
        <v>35</v>
      </c>
      <c r="D36" s="38">
        <v>243</v>
      </c>
      <c r="E36" s="38">
        <v>31</v>
      </c>
      <c r="F36" s="38">
        <v>7222</v>
      </c>
      <c r="G36" s="38">
        <v>4542</v>
      </c>
    </row>
    <row r="37" spans="2:7" ht="12.95" customHeight="1" x14ac:dyDescent="0.25">
      <c r="B37" s="21" t="s">
        <v>4</v>
      </c>
      <c r="C37" s="38">
        <v>2163</v>
      </c>
      <c r="D37" s="38">
        <v>35011</v>
      </c>
      <c r="E37" s="38">
        <v>47704</v>
      </c>
      <c r="F37" s="38">
        <v>507499</v>
      </c>
      <c r="G37" s="38">
        <v>432075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5E8B0B79-91FF-45DB-A8D8-3A6B28B50D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CDE483-C7B6-4239-A6F7-809A63368E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2B16169-AF86-4313-A284-07BCF1A228E6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