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<sst xmlns="http://schemas.openxmlformats.org/spreadsheetml/2006/main" count="109704" uniqueCount="1606">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</sst>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855"/>
  <sheetViews>
    <sheetView showGridLines="0" topLeftCell="A26848" zoomScaleNormal="100" workbookViewId="0">
      <selection activeCell="E26856" sqref="E2685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55" si="1260">WEEKNUM(A26825)</f>
        <v>29</v>
      </c>
      <c r="C26825" s="4">
        <f t="shared" ref="C26825:C26855" si="1261">MONTH(A26825)</f>
        <v>7</v>
      </c>
      <c r="D26825" s="4">
        <f t="shared" ref="D26825:D26855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42566</v>
      </c>
    </row>
    <row r="2" spans="1:6" x14ac:dyDescent="0.25">
      <c r="A2" s="22" t="s">
        <v>1043</v>
      </c>
      <c r="B2" s="23">
        <v>42566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3272</v>
      </c>
      <c r="C4" s="38">
        <v>2208.0348837209303</v>
      </c>
      <c r="D4" s="38">
        <v>4714.9160377358494</v>
      </c>
      <c r="E4" s="39">
        <v>0.48186064637081261</v>
      </c>
      <c r="F4" s="39">
        <v>-0.30603218088879314</v>
      </c>
    </row>
    <row r="5" spans="1:6" x14ac:dyDescent="0.25">
      <c r="A5" s="21" t="s">
        <v>6</v>
      </c>
      <c r="B5" s="38">
        <v>1360</v>
      </c>
      <c r="C5" s="38">
        <v>1476.6858108108108</v>
      </c>
      <c r="D5" s="38">
        <v>2532.4619047619044</v>
      </c>
      <c r="E5" s="39">
        <v>-7.9018712008034786E-2</v>
      </c>
      <c r="F5" s="39">
        <v>-0.46297316558139356</v>
      </c>
    </row>
    <row r="6" spans="1:6" x14ac:dyDescent="0.25">
      <c r="A6" s="21" t="s">
        <v>5</v>
      </c>
      <c r="B6" s="38">
        <v>469</v>
      </c>
      <c r="C6" s="38">
        <v>740.83333333333337</v>
      </c>
      <c r="D6" s="38">
        <v>600.70833333333326</v>
      </c>
      <c r="E6" s="39">
        <v>-0.36692913385826775</v>
      </c>
      <c r="F6" s="39">
        <v>-0.21925504612610103</v>
      </c>
    </row>
    <row r="7" spans="1:6" x14ac:dyDescent="0.25">
      <c r="A7" s="21" t="s">
        <v>7</v>
      </c>
      <c r="B7" s="38">
        <v>54</v>
      </c>
      <c r="C7" s="38">
        <v>0</v>
      </c>
      <c r="D7" s="38">
        <v>608.83333333333326</v>
      </c>
      <c r="E7" s="39">
        <v>0</v>
      </c>
      <c r="F7" s="39">
        <v>-0.91130577607445939</v>
      </c>
    </row>
    <row r="8" spans="1:6" x14ac:dyDescent="0.25">
      <c r="A8" s="21" t="s">
        <v>8</v>
      </c>
      <c r="B8" s="38">
        <v>2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5157</v>
      </c>
      <c r="C10" s="38">
        <v>4426</v>
      </c>
      <c r="D10" s="38">
        <v>8457</v>
      </c>
      <c r="E10" s="39">
        <v>0.16516041572525975</v>
      </c>
      <c r="F10" s="39">
        <v>-0.39020929407591343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11151</v>
      </c>
      <c r="C12" s="38">
        <v>19089</v>
      </c>
      <c r="D12" s="38">
        <v>25727</v>
      </c>
      <c r="E12" s="38">
        <v>295987</v>
      </c>
      <c r="F12" s="38">
        <v>249009</v>
      </c>
    </row>
    <row r="13" spans="1:6" x14ac:dyDescent="0.25">
      <c r="A13" s="21" t="s">
        <v>6</v>
      </c>
      <c r="B13" s="38">
        <v>5755</v>
      </c>
      <c r="C13" s="38">
        <v>10258</v>
      </c>
      <c r="D13" s="38">
        <v>7743</v>
      </c>
      <c r="E13" s="38">
        <v>140411</v>
      </c>
      <c r="F13" s="38">
        <v>123668</v>
      </c>
    </row>
    <row r="14" spans="1:6" x14ac:dyDescent="0.25">
      <c r="A14" s="21" t="s">
        <v>5</v>
      </c>
      <c r="B14" s="38">
        <v>1994</v>
      </c>
      <c r="C14" s="38">
        <v>2923</v>
      </c>
      <c r="D14" s="38">
        <v>2704</v>
      </c>
      <c r="E14" s="38">
        <v>51792</v>
      </c>
      <c r="F14" s="38">
        <v>27159</v>
      </c>
    </row>
    <row r="15" spans="1:6" x14ac:dyDescent="0.25">
      <c r="A15" s="21" t="s">
        <v>7</v>
      </c>
      <c r="B15" s="38">
        <v>187</v>
      </c>
      <c r="C15" s="38">
        <v>336</v>
      </c>
      <c r="D15" s="38">
        <v>585</v>
      </c>
      <c r="E15" s="38">
        <v>5158</v>
      </c>
      <c r="F15" s="38">
        <v>9216</v>
      </c>
    </row>
    <row r="16" spans="1:6" x14ac:dyDescent="0.25">
      <c r="A16" s="21" t="s">
        <v>8</v>
      </c>
      <c r="B16" s="38">
        <v>24</v>
      </c>
      <c r="C16" s="38">
        <v>34</v>
      </c>
      <c r="D16" s="38">
        <v>405</v>
      </c>
      <c r="E16" s="38">
        <v>4801</v>
      </c>
      <c r="F16" s="38">
        <v>5101</v>
      </c>
    </row>
    <row r="17" spans="1:6" x14ac:dyDescent="0.25">
      <c r="A17" s="21" t="s">
        <v>10</v>
      </c>
      <c r="B17" s="38">
        <v>100</v>
      </c>
      <c r="C17" s="38">
        <v>208</v>
      </c>
      <c r="D17" s="38">
        <v>21</v>
      </c>
      <c r="E17" s="38">
        <v>7187</v>
      </c>
      <c r="F17" s="38">
        <v>4542</v>
      </c>
    </row>
    <row r="18" spans="1:6" x14ac:dyDescent="0.25">
      <c r="A18" s="21" t="s">
        <v>4</v>
      </c>
      <c r="B18" s="38">
        <v>19211</v>
      </c>
      <c r="C18" s="38">
        <v>32848</v>
      </c>
      <c r="D18" s="38">
        <v>37185</v>
      </c>
      <c r="E18" s="38">
        <v>505336</v>
      </c>
      <c r="F18" s="38">
        <v>418695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8A48135-6D15-4B01-AC0D-0729C1BEC09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A16BA727-3683-4800-BE0C-6D3F45FAC57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42200</v>
      </c>
      <c r="J2" s="35" t="str">
        <f>CONCATENATE("&lt;",I2)</f>
        <v>&lt;42200</v>
      </c>
    </row>
    <row r="3" spans="1:10" x14ac:dyDescent="0.25">
      <c r="I3" s="34">
        <f>+C5-30</f>
        <v>42536</v>
      </c>
      <c r="J3" s="35" t="str">
        <f>CONCATENATE("&lt;",I3)</f>
        <v>&lt;42536</v>
      </c>
    </row>
    <row r="4" spans="1:10" ht="17.25" thickBot="1" x14ac:dyDescent="0.3">
      <c r="B4" s="41" t="s">
        <v>1054</v>
      </c>
      <c r="C4" s="14"/>
      <c r="D4" s="14"/>
      <c r="E4" s="14"/>
      <c r="G4" s="36">
        <v>42566</v>
      </c>
    </row>
    <row r="5" spans="1:10" ht="20.100000000000001" customHeight="1" x14ac:dyDescent="0.25">
      <c r="B5" s="22" t="s">
        <v>1043</v>
      </c>
      <c r="C5" s="23">
        <v>42566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2765</v>
      </c>
      <c r="D7" s="24">
        <v>1473.5348837209303</v>
      </c>
      <c r="E7" s="24">
        <v>2609.566037735849</v>
      </c>
      <c r="F7" s="25">
        <v>0.87644013762191841</v>
      </c>
      <c r="G7" s="25">
        <v>5.956314575545707E-2</v>
      </c>
    </row>
    <row r="8" spans="1:10" ht="12.95" hidden="1" customHeight="1" x14ac:dyDescent="0.25">
      <c r="B8" s="21" t="s">
        <v>6</v>
      </c>
      <c r="C8" s="24">
        <v>1055</v>
      </c>
      <c r="D8" s="24">
        <v>834.81081081081072</v>
      </c>
      <c r="E8" s="24">
        <v>1299.6285714285714</v>
      </c>
      <c r="F8" s="25">
        <v>0.26375938875938898</v>
      </c>
      <c r="G8" s="25">
        <v>-0.18822960406269917</v>
      </c>
    </row>
    <row r="9" spans="1:10" ht="12.95" hidden="1" customHeight="1" x14ac:dyDescent="0.25">
      <c r="B9" s="21" t="s">
        <v>5</v>
      </c>
      <c r="C9" s="24">
        <v>329</v>
      </c>
      <c r="D9" s="24">
        <v>556.83333333333337</v>
      </c>
      <c r="E9" s="24">
        <v>342.33333333333331</v>
      </c>
      <c r="F9" s="25">
        <v>-0.40915893445076323</v>
      </c>
      <c r="G9" s="25">
        <v>-3.8948393378773094E-2</v>
      </c>
    </row>
    <row r="10" spans="1:10" ht="12.95" hidden="1" customHeight="1" x14ac:dyDescent="0.25">
      <c r="B10" s="21" t="s">
        <v>7</v>
      </c>
      <c r="C10" s="24">
        <v>54</v>
      </c>
      <c r="D10" s="24">
        <v>164.125</v>
      </c>
      <c r="E10" s="24">
        <v>342.33333333333331</v>
      </c>
      <c r="F10" s="25">
        <v>-0.67098248286367101</v>
      </c>
      <c r="G10" s="25">
        <v>-0.84225900681596877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398.66666666666669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4203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507</v>
      </c>
      <c r="D15" s="24">
        <v>734.5</v>
      </c>
      <c r="E15" s="24">
        <v>2105.35</v>
      </c>
      <c r="F15" s="25">
        <v>-0.30973451327433632</v>
      </c>
      <c r="G15" s="25">
        <v>-0.75918493362148809</v>
      </c>
    </row>
    <row r="16" spans="1:10" ht="14.25" hidden="1" customHeight="1" x14ac:dyDescent="0.25">
      <c r="B16" s="21" t="s">
        <v>6</v>
      </c>
      <c r="C16" s="24">
        <v>305</v>
      </c>
      <c r="D16" s="24">
        <v>641.875</v>
      </c>
      <c r="E16" s="24">
        <v>1232.8333333333333</v>
      </c>
      <c r="F16" s="25">
        <v>-0.5248296007789679</v>
      </c>
      <c r="G16" s="25">
        <v>-0.75260240638096521</v>
      </c>
    </row>
    <row r="17" spans="2:10" ht="14.25" hidden="1" customHeight="1" x14ac:dyDescent="0.25">
      <c r="B17" s="21" t="s">
        <v>5</v>
      </c>
      <c r="C17" s="24">
        <v>140</v>
      </c>
      <c r="D17" s="24">
        <v>184</v>
      </c>
      <c r="E17" s="24">
        <v>258.375</v>
      </c>
      <c r="F17" s="25">
        <v>-0.23913043478260865</v>
      </c>
      <c r="G17" s="25">
        <v>-0.45815191098209962</v>
      </c>
    </row>
    <row r="18" spans="2:10" ht="14.25" hidden="1" customHeight="1" x14ac:dyDescent="0.25">
      <c r="B18" s="21" t="s">
        <v>7</v>
      </c>
      <c r="C18" s="24">
        <v>0</v>
      </c>
      <c r="D18" s="24" t="e">
        <v>#DIV/0!</v>
      </c>
      <c r="E18" s="24">
        <v>266.5</v>
      </c>
      <c r="F18" s="25" t="e">
        <v>#DIV/0!</v>
      </c>
      <c r="G18" s="25">
        <v>-1</v>
      </c>
    </row>
    <row r="19" spans="2:10" ht="14.25" hidden="1" customHeight="1" x14ac:dyDescent="0.25">
      <c r="B19" s="21" t="s">
        <v>8</v>
      </c>
      <c r="C19" s="24">
        <v>2</v>
      </c>
      <c r="D19" s="24">
        <v>130</v>
      </c>
      <c r="E19" s="24">
        <v>715</v>
      </c>
      <c r="F19" s="25">
        <v>-0.98461538461538467</v>
      </c>
      <c r="G19" s="25">
        <v>-0.99720279720279725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954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3272</v>
      </c>
      <c r="D23" s="38">
        <v>2208.0348837209303</v>
      </c>
      <c r="E23" s="38">
        <v>4714.9160377358494</v>
      </c>
      <c r="F23" s="39">
        <v>0.48186064637081261</v>
      </c>
      <c r="G23" s="39">
        <v>-0.30603218088879314</v>
      </c>
    </row>
    <row r="24" spans="2:10" ht="12.95" customHeight="1" x14ac:dyDescent="0.25">
      <c r="B24" s="21" t="s">
        <v>6</v>
      </c>
      <c r="C24" s="38">
        <v>1360</v>
      </c>
      <c r="D24" s="38">
        <v>1476.6858108108108</v>
      </c>
      <c r="E24" s="38">
        <v>2532.4619047619044</v>
      </c>
      <c r="F24" s="39">
        <v>-7.9018712008034786E-2</v>
      </c>
      <c r="G24" s="39">
        <v>-0.46297316558139356</v>
      </c>
    </row>
    <row r="25" spans="2:10" ht="12.95" customHeight="1" x14ac:dyDescent="0.25">
      <c r="B25" s="21" t="s">
        <v>5</v>
      </c>
      <c r="C25" s="38">
        <v>469</v>
      </c>
      <c r="D25" s="38">
        <v>740.83333333333337</v>
      </c>
      <c r="E25" s="38">
        <v>600.70833333333326</v>
      </c>
      <c r="F25" s="39">
        <v>-0.36692913385826775</v>
      </c>
      <c r="G25" s="39">
        <v>-0.21925504612610103</v>
      </c>
    </row>
    <row r="26" spans="2:10" ht="12.95" customHeight="1" x14ac:dyDescent="0.25">
      <c r="B26" s="21" t="s">
        <v>7</v>
      </c>
      <c r="C26" s="38">
        <v>54</v>
      </c>
      <c r="D26" s="38">
        <v>0</v>
      </c>
      <c r="E26" s="38">
        <v>608.83333333333326</v>
      </c>
      <c r="F26" s="39">
        <v>0</v>
      </c>
      <c r="G26" s="39">
        <v>-0.91130577607445939</v>
      </c>
    </row>
    <row r="27" spans="2:10" ht="12.95" customHeight="1" x14ac:dyDescent="0.25">
      <c r="B27" s="21" t="s">
        <v>8</v>
      </c>
      <c r="C27" s="38">
        <v>2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5157</v>
      </c>
      <c r="D29" s="38">
        <v>4426</v>
      </c>
      <c r="E29" s="38">
        <v>8457</v>
      </c>
      <c r="F29" s="39">
        <v>0.16516041572525975</v>
      </c>
      <c r="G29" s="39">
        <v>-0.39020929407591343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11151</v>
      </c>
      <c r="D31" s="38">
        <v>19089</v>
      </c>
      <c r="E31" s="38">
        <v>25727</v>
      </c>
      <c r="F31" s="38">
        <v>295987</v>
      </c>
      <c r="G31" s="38">
        <v>249009</v>
      </c>
      <c r="I31" s="31"/>
      <c r="J31" s="31"/>
    </row>
    <row r="32" spans="2:10" ht="12.95" customHeight="1" x14ac:dyDescent="0.25">
      <c r="B32" s="21" t="s">
        <v>6</v>
      </c>
      <c r="C32" s="38">
        <v>5755</v>
      </c>
      <c r="D32" s="38">
        <v>10258</v>
      </c>
      <c r="E32" s="38">
        <v>7743</v>
      </c>
      <c r="F32" s="38">
        <v>140411</v>
      </c>
      <c r="G32" s="38">
        <v>123668</v>
      </c>
    </row>
    <row r="33" spans="2:7" ht="12.95" customHeight="1" x14ac:dyDescent="0.25">
      <c r="B33" s="21" t="s">
        <v>5</v>
      </c>
      <c r="C33" s="38">
        <v>1994</v>
      </c>
      <c r="D33" s="38">
        <v>2923</v>
      </c>
      <c r="E33" s="38">
        <v>2704</v>
      </c>
      <c r="F33" s="38">
        <v>51792</v>
      </c>
      <c r="G33" s="38">
        <v>27159</v>
      </c>
    </row>
    <row r="34" spans="2:7" ht="12.95" customHeight="1" x14ac:dyDescent="0.25">
      <c r="B34" s="21" t="s">
        <v>7</v>
      </c>
      <c r="C34" s="38">
        <v>187</v>
      </c>
      <c r="D34" s="38">
        <v>336</v>
      </c>
      <c r="E34" s="38">
        <v>585</v>
      </c>
      <c r="F34" s="38">
        <v>5158</v>
      </c>
      <c r="G34" s="38">
        <v>9216</v>
      </c>
    </row>
    <row r="35" spans="2:7" ht="12.95" customHeight="1" x14ac:dyDescent="0.25">
      <c r="B35" s="21" t="s">
        <v>8</v>
      </c>
      <c r="C35" s="38">
        <v>24</v>
      </c>
      <c r="D35" s="38">
        <v>34</v>
      </c>
      <c r="E35" s="38">
        <v>405</v>
      </c>
      <c r="F35" s="38">
        <v>4801</v>
      </c>
      <c r="G35" s="38">
        <v>5101</v>
      </c>
    </row>
    <row r="36" spans="2:7" ht="12.95" customHeight="1" x14ac:dyDescent="0.25">
      <c r="B36" s="21" t="s">
        <v>10</v>
      </c>
      <c r="C36" s="38">
        <v>100</v>
      </c>
      <c r="D36" s="38">
        <v>208</v>
      </c>
      <c r="E36" s="38">
        <v>21</v>
      </c>
      <c r="F36" s="38">
        <v>7187</v>
      </c>
      <c r="G36" s="38">
        <v>4542</v>
      </c>
    </row>
    <row r="37" spans="2:7" ht="12.95" customHeight="1" x14ac:dyDescent="0.25">
      <c r="B37" s="21" t="s">
        <v>4</v>
      </c>
      <c r="C37" s="38">
        <v>19211</v>
      </c>
      <c r="D37" s="38">
        <v>32848</v>
      </c>
      <c r="E37" s="38">
        <v>37185</v>
      </c>
      <c r="F37" s="38">
        <v>505336</v>
      </c>
      <c r="G37" s="38">
        <v>418695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94C4E97B-E691-4357-A7AA-E1F7F93EA1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19A345D-2F5C-44DF-BAC4-8F1C4062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8B13791-1790-48F7-A621-971F6D6A7C37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