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<sst xmlns="http://schemas.openxmlformats.org/spreadsheetml/2006/main" count="109534" uniqueCount="1597">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</sst>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814"/>
  <sheetViews>
    <sheetView showGridLines="0" topLeftCell="A26801" zoomScaleNormal="100" workbookViewId="0">
      <selection activeCell="G26794" sqref="G26794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14" si="1257">WEEKNUM(A26761)</f>
        <v>29</v>
      </c>
      <c r="C26761" s="4">
        <f t="shared" ref="C26761:C26814" si="1258">MONTH(A26761)</f>
        <v>7</v>
      </c>
      <c r="D26761" s="4">
        <f t="shared" ref="D26761:D2681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42565</v>
      </c>
    </row>
    <row r="2" spans="1:6" x14ac:dyDescent="0.25">
      <c r="A2" s="22" t="s">
        <v>1043</v>
      </c>
      <c r="B2" s="23">
        <v>42565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2772</v>
      </c>
      <c r="C4" s="38">
        <v>2208.0348837209303</v>
      </c>
      <c r="D4" s="38">
        <v>4714.9160377358494</v>
      </c>
      <c r="E4" s="39">
        <v>0.25541494857576175</v>
      </c>
      <c r="F4" s="39">
        <v>-0.41207860801458884</v>
      </c>
    </row>
    <row r="5" spans="1:6" x14ac:dyDescent="0.25">
      <c r="A5" s="21" t="s">
        <v>6</v>
      </c>
      <c r="B5" s="38">
        <v>1348</v>
      </c>
      <c r="C5" s="38">
        <v>1476.6858108108108</v>
      </c>
      <c r="D5" s="38">
        <v>2532.4619047619044</v>
      </c>
      <c r="E5" s="39">
        <v>-8.7145017490316889E-2</v>
      </c>
      <c r="F5" s="39">
        <v>-0.46771163764979296</v>
      </c>
    </row>
    <row r="6" spans="1:6" x14ac:dyDescent="0.25">
      <c r="A6" s="21" t="s">
        <v>5</v>
      </c>
      <c r="B6" s="38">
        <v>556</v>
      </c>
      <c r="C6" s="38">
        <v>740.83333333333337</v>
      </c>
      <c r="D6" s="38">
        <v>600.70833333333326</v>
      </c>
      <c r="E6" s="39">
        <v>-0.24949381327334086</v>
      </c>
      <c r="F6" s="39">
        <v>-7.4426024831795723E-2</v>
      </c>
    </row>
    <row r="7" spans="1:6" x14ac:dyDescent="0.25">
      <c r="A7" s="21" t="s">
        <v>7</v>
      </c>
      <c r="B7" s="38">
        <v>49</v>
      </c>
      <c r="C7" s="38">
        <v>0</v>
      </c>
      <c r="D7" s="38">
        <v>608.83333333333326</v>
      </c>
      <c r="E7" s="39">
        <v>0</v>
      </c>
      <c r="F7" s="39">
        <v>-0.91951820421571306</v>
      </c>
    </row>
    <row r="8" spans="1:6" x14ac:dyDescent="0.25">
      <c r="A8" s="21" t="s">
        <v>8</v>
      </c>
      <c r="B8" s="38">
        <v>3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50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4778</v>
      </c>
      <c r="C10" s="38">
        <v>4426</v>
      </c>
      <c r="D10" s="38">
        <v>8457</v>
      </c>
      <c r="E10" s="39">
        <v>7.953004970628097E-2</v>
      </c>
      <c r="F10" s="39">
        <v>-0.43502424027432895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7879</v>
      </c>
      <c r="C12" s="38">
        <v>15817</v>
      </c>
      <c r="D12" s="38">
        <v>22640</v>
      </c>
      <c r="E12" s="38">
        <v>292715</v>
      </c>
      <c r="F12" s="38">
        <v>246394</v>
      </c>
    </row>
    <row r="13" spans="1:6" x14ac:dyDescent="0.25">
      <c r="A13" s="21" t="s">
        <v>6</v>
      </c>
      <c r="B13" s="38">
        <v>4395</v>
      </c>
      <c r="C13" s="38">
        <v>8898</v>
      </c>
      <c r="D13" s="38">
        <v>6625</v>
      </c>
      <c r="E13" s="38">
        <v>139051</v>
      </c>
      <c r="F13" s="38">
        <v>122815</v>
      </c>
    </row>
    <row r="14" spans="1:6" x14ac:dyDescent="0.25">
      <c r="A14" s="21" t="s">
        <v>5</v>
      </c>
      <c r="B14" s="38">
        <v>1525</v>
      </c>
      <c r="C14" s="38">
        <v>2454</v>
      </c>
      <c r="D14" s="38">
        <v>2461</v>
      </c>
      <c r="E14" s="38">
        <v>51323</v>
      </c>
      <c r="F14" s="38">
        <v>27047</v>
      </c>
    </row>
    <row r="15" spans="1:6" x14ac:dyDescent="0.25">
      <c r="A15" s="21" t="s">
        <v>7</v>
      </c>
      <c r="B15" s="38">
        <v>133</v>
      </c>
      <c r="C15" s="38">
        <v>282</v>
      </c>
      <c r="D15" s="38">
        <v>490</v>
      </c>
      <c r="E15" s="38">
        <v>5104</v>
      </c>
      <c r="F15" s="38">
        <v>9177</v>
      </c>
    </row>
    <row r="16" spans="1:6" x14ac:dyDescent="0.25">
      <c r="A16" s="21" t="s">
        <v>8</v>
      </c>
      <c r="B16" s="38">
        <v>22</v>
      </c>
      <c r="C16" s="38">
        <v>32</v>
      </c>
      <c r="D16" s="38">
        <v>355</v>
      </c>
      <c r="E16" s="38">
        <v>4799</v>
      </c>
      <c r="F16" s="38">
        <v>5081</v>
      </c>
    </row>
    <row r="17" spans="1:6" x14ac:dyDescent="0.25">
      <c r="A17" s="21" t="s">
        <v>10</v>
      </c>
      <c r="B17" s="38">
        <v>100</v>
      </c>
      <c r="C17" s="38">
        <v>208</v>
      </c>
      <c r="D17" s="38">
        <v>21</v>
      </c>
      <c r="E17" s="38">
        <v>7187</v>
      </c>
      <c r="F17" s="38">
        <v>4542</v>
      </c>
    </row>
    <row r="18" spans="1:6" x14ac:dyDescent="0.25">
      <c r="A18" s="21" t="s">
        <v>4</v>
      </c>
      <c r="B18" s="38">
        <v>14054</v>
      </c>
      <c r="C18" s="38">
        <v>27691</v>
      </c>
      <c r="D18" s="38">
        <v>32592</v>
      </c>
      <c r="E18" s="38">
        <v>500179</v>
      </c>
      <c r="F18" s="38">
        <v>415056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7270B72-812E-4C3B-A75A-7BA0C2790BE1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0794E6F1-5C40-4DA2-A869-D571D22889C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42199</v>
      </c>
      <c r="J2" s="35" t="str">
        <f>CONCATENATE("&lt;",I2)</f>
        <v>&lt;42199</v>
      </c>
    </row>
    <row r="3" spans="1:10" x14ac:dyDescent="0.25">
      <c r="I3" s="34">
        <f>+C5-30</f>
        <v>42535</v>
      </c>
      <c r="J3" s="35" t="str">
        <f>CONCATENATE("&lt;",I3)</f>
        <v>&lt;42535</v>
      </c>
    </row>
    <row r="4" spans="1:10" ht="17.25" thickBot="1" x14ac:dyDescent="0.3">
      <c r="B4" s="41" t="s">
        <v>1054</v>
      </c>
      <c r="C4" s="14"/>
      <c r="D4" s="14"/>
      <c r="E4" s="14"/>
      <c r="G4" s="36">
        <v>42565</v>
      </c>
    </row>
    <row r="5" spans="1:10" ht="20.100000000000001" customHeight="1" x14ac:dyDescent="0.25">
      <c r="B5" s="22" t="s">
        <v>1043</v>
      </c>
      <c r="C5" s="23">
        <v>42565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2309</v>
      </c>
      <c r="D7" s="24">
        <v>1473.5348837209303</v>
      </c>
      <c r="E7" s="24">
        <v>2609.566037735849</v>
      </c>
      <c r="F7" s="25">
        <v>0.56698020895805046</v>
      </c>
      <c r="G7" s="25">
        <v>-0.11517855206171779</v>
      </c>
    </row>
    <row r="8" spans="1:10" ht="12.95" hidden="1" customHeight="1" x14ac:dyDescent="0.25">
      <c r="B8" s="21" t="s">
        <v>6</v>
      </c>
      <c r="C8" s="24">
        <v>1050</v>
      </c>
      <c r="D8" s="24">
        <v>834.81081081081072</v>
      </c>
      <c r="E8" s="24">
        <v>1299.6285714285714</v>
      </c>
      <c r="F8" s="25">
        <v>0.2577700077700078</v>
      </c>
      <c r="G8" s="25">
        <v>-0.19207685712401346</v>
      </c>
    </row>
    <row r="9" spans="1:10" ht="12.95" hidden="1" customHeight="1" x14ac:dyDescent="0.25">
      <c r="B9" s="21" t="s">
        <v>5</v>
      </c>
      <c r="C9" s="24">
        <v>438</v>
      </c>
      <c r="D9" s="24">
        <v>556.83333333333337</v>
      </c>
      <c r="E9" s="24">
        <v>342.33333333333331</v>
      </c>
      <c r="F9" s="25">
        <v>-0.21340915893445078</v>
      </c>
      <c r="G9" s="25">
        <v>0.27945472249269732</v>
      </c>
    </row>
    <row r="10" spans="1:10" ht="12.95" hidden="1" customHeight="1" x14ac:dyDescent="0.25">
      <c r="B10" s="21" t="s">
        <v>7</v>
      </c>
      <c r="C10" s="24">
        <v>46</v>
      </c>
      <c r="D10" s="24">
        <v>164.125</v>
      </c>
      <c r="E10" s="24">
        <v>342.33333333333331</v>
      </c>
      <c r="F10" s="25">
        <v>-0.71972581873571972</v>
      </c>
      <c r="G10" s="25">
        <v>-0.86562804284323269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50</v>
      </c>
      <c r="D12" s="24">
        <v>398.66666666666669</v>
      </c>
      <c r="E12" s="24" t="e">
        <v>#DIV/0!</v>
      </c>
      <c r="F12" s="25">
        <v>-0.87458193979933108</v>
      </c>
      <c r="G12" s="25" t="e">
        <v>#DIV/0!</v>
      </c>
    </row>
    <row r="13" spans="1:10" ht="12.95" hidden="1" customHeight="1" x14ac:dyDescent="0.25">
      <c r="B13" s="21" t="s">
        <v>4</v>
      </c>
      <c r="C13" s="24">
        <v>3893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463</v>
      </c>
      <c r="D15" s="24">
        <v>734.5</v>
      </c>
      <c r="E15" s="24">
        <v>2105.35</v>
      </c>
      <c r="F15" s="25">
        <v>-0.36963921034717495</v>
      </c>
      <c r="G15" s="25">
        <v>-0.78008407153204928</v>
      </c>
    </row>
    <row r="16" spans="1:10" ht="14.25" hidden="1" customHeight="1" x14ac:dyDescent="0.25">
      <c r="B16" s="21" t="s">
        <v>6</v>
      </c>
      <c r="C16" s="24">
        <v>298</v>
      </c>
      <c r="D16" s="24">
        <v>641.875</v>
      </c>
      <c r="E16" s="24">
        <v>1232.8333333333333</v>
      </c>
      <c r="F16" s="25">
        <v>-0.53573515092502433</v>
      </c>
      <c r="G16" s="25">
        <v>-0.75828038393943487</v>
      </c>
    </row>
    <row r="17" spans="2:10" ht="14.25" hidden="1" customHeight="1" x14ac:dyDescent="0.25">
      <c r="B17" s="21" t="s">
        <v>5</v>
      </c>
      <c r="C17" s="24">
        <v>118</v>
      </c>
      <c r="D17" s="24">
        <v>184</v>
      </c>
      <c r="E17" s="24">
        <v>258.375</v>
      </c>
      <c r="F17" s="25">
        <v>-0.35869565217391308</v>
      </c>
      <c r="G17" s="25">
        <v>-0.54329946782776972</v>
      </c>
    </row>
    <row r="18" spans="2:10" ht="14.25" hidden="1" customHeight="1" x14ac:dyDescent="0.25">
      <c r="B18" s="21" t="s">
        <v>7</v>
      </c>
      <c r="C18" s="24">
        <v>3</v>
      </c>
      <c r="D18" s="24" t="e">
        <v>#DIV/0!</v>
      </c>
      <c r="E18" s="24">
        <v>266.5</v>
      </c>
      <c r="F18" s="25" t="e">
        <v>#DIV/0!</v>
      </c>
      <c r="G18" s="25">
        <v>-0.98874296435272047</v>
      </c>
    </row>
    <row r="19" spans="2:10" ht="14.25" hidden="1" customHeight="1" x14ac:dyDescent="0.25">
      <c r="B19" s="21" t="s">
        <v>8</v>
      </c>
      <c r="C19" s="24">
        <v>3</v>
      </c>
      <c r="D19" s="24">
        <v>130</v>
      </c>
      <c r="E19" s="24">
        <v>715</v>
      </c>
      <c r="F19" s="25">
        <v>-0.97692307692307689</v>
      </c>
      <c r="G19" s="25">
        <v>-0.99580419580419577</v>
      </c>
    </row>
    <row r="20" spans="2:10" ht="14.2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4.25" hidden="1" customHeight="1" x14ac:dyDescent="0.25">
      <c r="B21" s="21" t="s">
        <v>4</v>
      </c>
      <c r="C21" s="24">
        <v>885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2772</v>
      </c>
      <c r="D23" s="38">
        <v>2208.0348837209303</v>
      </c>
      <c r="E23" s="38">
        <v>4714.9160377358494</v>
      </c>
      <c r="F23" s="39">
        <v>0.25541494857576175</v>
      </c>
      <c r="G23" s="39">
        <v>-0.41207860801458884</v>
      </c>
    </row>
    <row r="24" spans="2:10" ht="12.95" customHeight="1" x14ac:dyDescent="0.25">
      <c r="B24" s="21" t="s">
        <v>6</v>
      </c>
      <c r="C24" s="38">
        <v>1348</v>
      </c>
      <c r="D24" s="38">
        <v>1476.6858108108108</v>
      </c>
      <c r="E24" s="38">
        <v>2532.4619047619044</v>
      </c>
      <c r="F24" s="39">
        <v>-8.7145017490316889E-2</v>
      </c>
      <c r="G24" s="39">
        <v>-0.46771163764979296</v>
      </c>
    </row>
    <row r="25" spans="2:10" ht="12.95" customHeight="1" x14ac:dyDescent="0.25">
      <c r="B25" s="21" t="s">
        <v>5</v>
      </c>
      <c r="C25" s="38">
        <v>556</v>
      </c>
      <c r="D25" s="38">
        <v>740.83333333333337</v>
      </c>
      <c r="E25" s="38">
        <v>600.70833333333326</v>
      </c>
      <c r="F25" s="39">
        <v>-0.24949381327334086</v>
      </c>
      <c r="G25" s="39">
        <v>-7.4426024831795723E-2</v>
      </c>
    </row>
    <row r="26" spans="2:10" ht="12.95" customHeight="1" x14ac:dyDescent="0.25">
      <c r="B26" s="21" t="s">
        <v>7</v>
      </c>
      <c r="C26" s="38">
        <v>49</v>
      </c>
      <c r="D26" s="38">
        <v>0</v>
      </c>
      <c r="E26" s="38">
        <v>608.83333333333326</v>
      </c>
      <c r="F26" s="39">
        <v>0</v>
      </c>
      <c r="G26" s="39">
        <v>-0.91951820421571306</v>
      </c>
    </row>
    <row r="27" spans="2:10" ht="12.95" customHeight="1" x14ac:dyDescent="0.25">
      <c r="B27" s="21" t="s">
        <v>8</v>
      </c>
      <c r="C27" s="38">
        <v>3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50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4778</v>
      </c>
      <c r="D29" s="38">
        <v>4426</v>
      </c>
      <c r="E29" s="38">
        <v>8457</v>
      </c>
      <c r="F29" s="39">
        <v>7.953004970628097E-2</v>
      </c>
      <c r="G29" s="39">
        <v>-0.43502424027432895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7879</v>
      </c>
      <c r="D31" s="38">
        <v>15817</v>
      </c>
      <c r="E31" s="38">
        <v>22640</v>
      </c>
      <c r="F31" s="38">
        <v>292715</v>
      </c>
      <c r="G31" s="38">
        <v>246394</v>
      </c>
      <c r="I31" s="31"/>
      <c r="J31" s="31"/>
    </row>
    <row r="32" spans="2:10" ht="12.95" customHeight="1" x14ac:dyDescent="0.25">
      <c r="B32" s="21" t="s">
        <v>6</v>
      </c>
      <c r="C32" s="38">
        <v>4395</v>
      </c>
      <c r="D32" s="38">
        <v>8898</v>
      </c>
      <c r="E32" s="38">
        <v>6625</v>
      </c>
      <c r="F32" s="38">
        <v>139051</v>
      </c>
      <c r="G32" s="38">
        <v>122815</v>
      </c>
    </row>
    <row r="33" spans="2:7" ht="12.95" customHeight="1" x14ac:dyDescent="0.25">
      <c r="B33" s="21" t="s">
        <v>5</v>
      </c>
      <c r="C33" s="38">
        <v>1525</v>
      </c>
      <c r="D33" s="38">
        <v>2454</v>
      </c>
      <c r="E33" s="38">
        <v>2461</v>
      </c>
      <c r="F33" s="38">
        <v>51323</v>
      </c>
      <c r="G33" s="38">
        <v>27047</v>
      </c>
    </row>
    <row r="34" spans="2:7" ht="12.95" customHeight="1" x14ac:dyDescent="0.25">
      <c r="B34" s="21" t="s">
        <v>7</v>
      </c>
      <c r="C34" s="38">
        <v>133</v>
      </c>
      <c r="D34" s="38">
        <v>282</v>
      </c>
      <c r="E34" s="38">
        <v>490</v>
      </c>
      <c r="F34" s="38">
        <v>5104</v>
      </c>
      <c r="G34" s="38">
        <v>9177</v>
      </c>
    </row>
    <row r="35" spans="2:7" ht="12.95" customHeight="1" x14ac:dyDescent="0.25">
      <c r="B35" s="21" t="s">
        <v>8</v>
      </c>
      <c r="C35" s="38">
        <v>22</v>
      </c>
      <c r="D35" s="38">
        <v>32</v>
      </c>
      <c r="E35" s="38">
        <v>355</v>
      </c>
      <c r="F35" s="38">
        <v>4799</v>
      </c>
      <c r="G35" s="38">
        <v>5081</v>
      </c>
    </row>
    <row r="36" spans="2:7" ht="12.95" customHeight="1" x14ac:dyDescent="0.25">
      <c r="B36" s="21" t="s">
        <v>10</v>
      </c>
      <c r="C36" s="38">
        <v>100</v>
      </c>
      <c r="D36" s="38">
        <v>208</v>
      </c>
      <c r="E36" s="38">
        <v>21</v>
      </c>
      <c r="F36" s="38">
        <v>7187</v>
      </c>
      <c r="G36" s="38">
        <v>4542</v>
      </c>
    </row>
    <row r="37" spans="2:7" ht="12.95" customHeight="1" x14ac:dyDescent="0.25">
      <c r="B37" s="21" t="s">
        <v>4</v>
      </c>
      <c r="C37" s="38">
        <v>14054</v>
      </c>
      <c r="D37" s="38">
        <v>27691</v>
      </c>
      <c r="E37" s="38">
        <v>32592</v>
      </c>
      <c r="F37" s="38">
        <v>500179</v>
      </c>
      <c r="G37" s="38">
        <v>415056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66988F7B-B7E6-43B4-8DC3-DEBBD86988A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4E8C927-4E14-4561-8341-69374CED0D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8BEE372F-38C1-4E46-9ED8-8816A3733D4F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