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<sst xmlns="http://schemas.openxmlformats.org/spreadsheetml/2006/main" count="109022" uniqueCount="1567">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</sst>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91"/>
  <sheetViews>
    <sheetView showGridLines="0" topLeftCell="A26679" zoomScaleNormal="100" workbookViewId="0">
      <selection activeCell="A26652" sqref="A26652:A2669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1" si="1251">WEEKNUM(A26633)</f>
        <v>28</v>
      </c>
      <c r="C26633" s="4">
        <f t="shared" ref="C26633:C26691" si="1252">MONTH(A26633)</f>
        <v>7</v>
      </c>
      <c r="D26633" s="4">
        <f t="shared" ref="D26633:D26691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42562</v>
      </c>
    </row>
    <row r="2" spans="1:6" x14ac:dyDescent="0.25">
      <c r="A2" s="22" t="s">
        <v>1043</v>
      </c>
      <c r="B2" s="23">
        <v>42562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784</v>
      </c>
      <c r="C4" s="38">
        <v>2208.0348837209303</v>
      </c>
      <c r="D4" s="38">
        <v>4714.9160377358494</v>
      </c>
      <c r="E4" s="39">
        <v>-0.64493314585736028</v>
      </c>
      <c r="F4" s="39">
        <v>-0.83371920226675234</v>
      </c>
    </row>
    <row r="5" spans="1:6" x14ac:dyDescent="0.25">
      <c r="A5" s="21" t="s">
        <v>6</v>
      </c>
      <c r="B5" s="38">
        <v>914</v>
      </c>
      <c r="C5" s="38">
        <v>1476.6858108108108</v>
      </c>
      <c r="D5" s="38">
        <v>2532.4619047619044</v>
      </c>
      <c r="E5" s="39">
        <v>-0.38104639909951754</v>
      </c>
      <c r="F5" s="39">
        <v>-0.63908637745690711</v>
      </c>
    </row>
    <row r="6" spans="1:6" x14ac:dyDescent="0.25">
      <c r="A6" s="21" t="s">
        <v>5</v>
      </c>
      <c r="B6" s="38">
        <v>155</v>
      </c>
      <c r="C6" s="38">
        <v>740.83333333333337</v>
      </c>
      <c r="D6" s="38">
        <v>600.70833333333326</v>
      </c>
      <c r="E6" s="39">
        <v>-0.79077615298087744</v>
      </c>
      <c r="F6" s="39">
        <v>-0.74197128390095024</v>
      </c>
    </row>
    <row r="7" spans="1:6" x14ac:dyDescent="0.25">
      <c r="A7" s="21" t="s">
        <v>7</v>
      </c>
      <c r="B7" s="38">
        <v>8</v>
      </c>
      <c r="C7" s="38">
        <v>0</v>
      </c>
      <c r="D7" s="38">
        <v>608.83333333333326</v>
      </c>
      <c r="E7" s="39">
        <v>0</v>
      </c>
      <c r="F7" s="39">
        <v>-0.98686011497399395</v>
      </c>
    </row>
    <row r="8" spans="1:6" x14ac:dyDescent="0.25">
      <c r="A8" s="21" t="s">
        <v>8</v>
      </c>
      <c r="B8" s="38">
        <v>10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10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1881</v>
      </c>
      <c r="C10" s="38">
        <v>4426</v>
      </c>
      <c r="D10" s="38">
        <v>8457</v>
      </c>
      <c r="E10" s="39">
        <v>-0.57501129688206054</v>
      </c>
      <c r="F10" s="39">
        <v>-0.77758070237672938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784</v>
      </c>
      <c r="C12" s="38">
        <v>8722</v>
      </c>
      <c r="D12" s="38">
        <v>20295</v>
      </c>
      <c r="E12" s="38">
        <v>285620</v>
      </c>
      <c r="F12" s="38">
        <v>244316</v>
      </c>
    </row>
    <row r="13" spans="1:6" x14ac:dyDescent="0.25">
      <c r="A13" s="21" t="s">
        <v>6</v>
      </c>
      <c r="B13" s="38">
        <v>914</v>
      </c>
      <c r="C13" s="38">
        <v>5417</v>
      </c>
      <c r="D13" s="38">
        <v>5596</v>
      </c>
      <c r="E13" s="38">
        <v>135570</v>
      </c>
      <c r="F13" s="38">
        <v>121924</v>
      </c>
    </row>
    <row r="14" spans="1:6" x14ac:dyDescent="0.25">
      <c r="A14" s="21" t="s">
        <v>5</v>
      </c>
      <c r="B14" s="38">
        <v>155</v>
      </c>
      <c r="C14" s="38">
        <v>1084</v>
      </c>
      <c r="D14" s="38">
        <v>2231</v>
      </c>
      <c r="E14" s="38">
        <v>49953</v>
      </c>
      <c r="F14" s="38">
        <v>26990</v>
      </c>
    </row>
    <row r="15" spans="1:6" x14ac:dyDescent="0.25">
      <c r="A15" s="21" t="s">
        <v>7</v>
      </c>
      <c r="B15" s="38">
        <v>8</v>
      </c>
      <c r="C15" s="38">
        <v>157</v>
      </c>
      <c r="D15" s="38">
        <v>315</v>
      </c>
      <c r="E15" s="38">
        <v>4979</v>
      </c>
      <c r="F15" s="38">
        <v>9177</v>
      </c>
    </row>
    <row r="16" spans="1:6" x14ac:dyDescent="0.25">
      <c r="A16" s="21" t="s">
        <v>8</v>
      </c>
      <c r="B16" s="38">
        <v>10</v>
      </c>
      <c r="C16" s="38">
        <v>20</v>
      </c>
      <c r="D16" s="38">
        <v>345</v>
      </c>
      <c r="E16" s="38">
        <v>4787</v>
      </c>
      <c r="F16" s="38">
        <v>5051</v>
      </c>
    </row>
    <row r="17" spans="1:6" x14ac:dyDescent="0.25">
      <c r="A17" s="21" t="s">
        <v>10</v>
      </c>
      <c r="B17" s="38">
        <v>10</v>
      </c>
      <c r="C17" s="38">
        <v>118</v>
      </c>
      <c r="D17" s="38">
        <v>21</v>
      </c>
      <c r="E17" s="38">
        <v>7097</v>
      </c>
      <c r="F17" s="38">
        <v>4542</v>
      </c>
    </row>
    <row r="18" spans="1:6" x14ac:dyDescent="0.25">
      <c r="A18" s="21" t="s">
        <v>4</v>
      </c>
      <c r="B18" s="38">
        <v>1881</v>
      </c>
      <c r="C18" s="38">
        <v>15518</v>
      </c>
      <c r="D18" s="38">
        <v>28803</v>
      </c>
      <c r="E18" s="38">
        <v>488006</v>
      </c>
      <c r="F18" s="38">
        <v>412000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6DFE00-3275-419F-919E-7FFD30EDD92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2547E78F-9BC1-43B5-8675-1A2432C3589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42196</v>
      </c>
      <c r="J2" s="35" t="str">
        <f>CONCATENATE("&lt;",I2)</f>
        <v>&lt;42196</v>
      </c>
    </row>
    <row r="3" spans="1:10" x14ac:dyDescent="0.25">
      <c r="I3" s="34">
        <f>+C5-30</f>
        <v>42532</v>
      </c>
      <c r="J3" s="35" t="str">
        <f>CONCATENATE("&lt;",I3)</f>
        <v>&lt;42532</v>
      </c>
    </row>
    <row r="4" spans="1:10" ht="17.25" thickBot="1" x14ac:dyDescent="0.3">
      <c r="B4" s="41" t="s">
        <v>1054</v>
      </c>
      <c r="C4" s="14"/>
      <c r="D4" s="14"/>
      <c r="E4" s="14"/>
      <c r="G4" s="36">
        <v>42562</v>
      </c>
    </row>
    <row r="5" spans="1:10" ht="20.100000000000001" customHeight="1" x14ac:dyDescent="0.25">
      <c r="B5" s="22" t="s">
        <v>1043</v>
      </c>
      <c r="C5" s="23">
        <v>42562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699</v>
      </c>
      <c r="D7" s="24">
        <v>1473.5348837209303</v>
      </c>
      <c r="E7" s="24">
        <v>2609.566037735849</v>
      </c>
      <c r="F7" s="25">
        <v>-0.52563050408762346</v>
      </c>
      <c r="G7" s="25">
        <v>-0.73213937110919902</v>
      </c>
    </row>
    <row r="8" spans="1:10" ht="12.95" hidden="1" customHeight="1" x14ac:dyDescent="0.25">
      <c r="B8" s="21" t="s">
        <v>6</v>
      </c>
      <c r="C8" s="24">
        <v>730</v>
      </c>
      <c r="D8" s="24">
        <v>834.81081081081072</v>
      </c>
      <c r="E8" s="24">
        <v>1299.6285714285714</v>
      </c>
      <c r="F8" s="25">
        <v>-0.1255503755503754</v>
      </c>
      <c r="G8" s="25">
        <v>-0.43830105304812361</v>
      </c>
    </row>
    <row r="9" spans="1:10" ht="12.95" hidden="1" customHeight="1" x14ac:dyDescent="0.25">
      <c r="B9" s="21" t="s">
        <v>5</v>
      </c>
      <c r="C9" s="24">
        <v>129</v>
      </c>
      <c r="D9" s="24">
        <v>556.83333333333337</v>
      </c>
      <c r="E9" s="24">
        <v>342.33333333333331</v>
      </c>
      <c r="F9" s="25">
        <v>-0.76833283448069445</v>
      </c>
      <c r="G9" s="25">
        <v>-0.62317429406036995</v>
      </c>
    </row>
    <row r="10" spans="1:10" ht="12.95" hidden="1" customHeight="1" x14ac:dyDescent="0.25">
      <c r="B10" s="21" t="s">
        <v>7</v>
      </c>
      <c r="C10" s="24">
        <v>8</v>
      </c>
      <c r="D10" s="24">
        <v>164.125</v>
      </c>
      <c r="E10" s="24">
        <v>342.33333333333331</v>
      </c>
      <c r="F10" s="25">
        <v>-0.95125666412795129</v>
      </c>
      <c r="G10" s="25">
        <v>-0.97663096397273608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10</v>
      </c>
      <c r="D12" s="24">
        <v>398.66666666666669</v>
      </c>
      <c r="E12" s="24" t="e">
        <v>#DIV/0!</v>
      </c>
      <c r="F12" s="25">
        <v>-0.97491638795986624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1576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85</v>
      </c>
      <c r="D15" s="24">
        <v>734.5</v>
      </c>
      <c r="E15" s="24">
        <v>2105.35</v>
      </c>
      <c r="F15" s="25">
        <v>-0.88427501701837985</v>
      </c>
      <c r="G15" s="25">
        <v>-0.95962666540005226</v>
      </c>
    </row>
    <row r="16" spans="1:10" ht="14.25" hidden="1" customHeight="1" x14ac:dyDescent="0.25">
      <c r="B16" s="21" t="s">
        <v>6</v>
      </c>
      <c r="C16" s="24">
        <v>184</v>
      </c>
      <c r="D16" s="24">
        <v>641.875</v>
      </c>
      <c r="E16" s="24">
        <v>1232.8333333333333</v>
      </c>
      <c r="F16" s="25">
        <v>-0.71333982473222979</v>
      </c>
      <c r="G16" s="25">
        <v>-0.85075030417736919</v>
      </c>
    </row>
    <row r="17" spans="2:10" ht="14.25" hidden="1" customHeight="1" x14ac:dyDescent="0.25">
      <c r="B17" s="21" t="s">
        <v>5</v>
      </c>
      <c r="C17" s="24">
        <v>26</v>
      </c>
      <c r="D17" s="24">
        <v>184</v>
      </c>
      <c r="E17" s="24">
        <v>258.375</v>
      </c>
      <c r="F17" s="25">
        <v>-0.85869565217391308</v>
      </c>
      <c r="G17" s="25">
        <v>-0.89937106918238996</v>
      </c>
    </row>
    <row r="18" spans="2:10" ht="14.25" hidden="1" customHeight="1" x14ac:dyDescent="0.25">
      <c r="B18" s="21" t="s">
        <v>7</v>
      </c>
      <c r="C18" s="24">
        <v>0</v>
      </c>
      <c r="D18" s="24" t="e">
        <v>#DIV/0!</v>
      </c>
      <c r="E18" s="24">
        <v>266.5</v>
      </c>
      <c r="F18" s="25" t="e">
        <v>#DIV/0!</v>
      </c>
      <c r="G18" s="25">
        <v>-1</v>
      </c>
    </row>
    <row r="19" spans="2:10" ht="14.25" hidden="1" customHeight="1" x14ac:dyDescent="0.25">
      <c r="B19" s="21" t="s">
        <v>8</v>
      </c>
      <c r="C19" s="24">
        <v>10</v>
      </c>
      <c r="D19" s="24">
        <v>130</v>
      </c>
      <c r="E19" s="24">
        <v>715</v>
      </c>
      <c r="F19" s="25">
        <v>-0.92307692307692313</v>
      </c>
      <c r="G19" s="25">
        <v>-0.98601398601398604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305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784</v>
      </c>
      <c r="D23" s="38">
        <v>2208.0348837209303</v>
      </c>
      <c r="E23" s="38">
        <v>4714.9160377358494</v>
      </c>
      <c r="F23" s="39">
        <v>-0.64493314585736028</v>
      </c>
      <c r="G23" s="39">
        <v>-0.83371920226675234</v>
      </c>
    </row>
    <row r="24" spans="2:10" ht="12.95" customHeight="1" x14ac:dyDescent="0.25">
      <c r="B24" s="21" t="s">
        <v>6</v>
      </c>
      <c r="C24" s="38">
        <v>914</v>
      </c>
      <c r="D24" s="38">
        <v>1476.6858108108108</v>
      </c>
      <c r="E24" s="38">
        <v>2532.4619047619044</v>
      </c>
      <c r="F24" s="39">
        <v>-0.38104639909951754</v>
      </c>
      <c r="G24" s="39">
        <v>-0.63908637745690711</v>
      </c>
    </row>
    <row r="25" spans="2:10" ht="12.95" customHeight="1" x14ac:dyDescent="0.25">
      <c r="B25" s="21" t="s">
        <v>5</v>
      </c>
      <c r="C25" s="38">
        <v>155</v>
      </c>
      <c r="D25" s="38">
        <v>740.83333333333337</v>
      </c>
      <c r="E25" s="38">
        <v>600.70833333333326</v>
      </c>
      <c r="F25" s="39">
        <v>-0.79077615298087744</v>
      </c>
      <c r="G25" s="39">
        <v>-0.74197128390095024</v>
      </c>
    </row>
    <row r="26" spans="2:10" ht="12.95" customHeight="1" x14ac:dyDescent="0.25">
      <c r="B26" s="21" t="s">
        <v>7</v>
      </c>
      <c r="C26" s="38">
        <v>8</v>
      </c>
      <c r="D26" s="38">
        <v>0</v>
      </c>
      <c r="E26" s="38">
        <v>608.83333333333326</v>
      </c>
      <c r="F26" s="39">
        <v>0</v>
      </c>
      <c r="G26" s="39">
        <v>-0.98686011497399395</v>
      </c>
    </row>
    <row r="27" spans="2:10" ht="12.95" customHeight="1" x14ac:dyDescent="0.25">
      <c r="B27" s="21" t="s">
        <v>8</v>
      </c>
      <c r="C27" s="38">
        <v>10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10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1881</v>
      </c>
      <c r="D29" s="38">
        <v>4426</v>
      </c>
      <c r="E29" s="38">
        <v>8457</v>
      </c>
      <c r="F29" s="39">
        <v>-0.57501129688206054</v>
      </c>
      <c r="G29" s="39">
        <v>-0.77758070237672938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784</v>
      </c>
      <c r="D31" s="38">
        <v>8722</v>
      </c>
      <c r="E31" s="38">
        <v>20295</v>
      </c>
      <c r="F31" s="38">
        <v>285620</v>
      </c>
      <c r="G31" s="38">
        <v>244316</v>
      </c>
      <c r="I31" s="31"/>
      <c r="J31" s="31"/>
    </row>
    <row r="32" spans="2:10" ht="12.95" customHeight="1" x14ac:dyDescent="0.25">
      <c r="B32" s="21" t="s">
        <v>6</v>
      </c>
      <c r="C32" s="38">
        <v>914</v>
      </c>
      <c r="D32" s="38">
        <v>5417</v>
      </c>
      <c r="E32" s="38">
        <v>5596</v>
      </c>
      <c r="F32" s="38">
        <v>135570</v>
      </c>
      <c r="G32" s="38">
        <v>121924</v>
      </c>
    </row>
    <row r="33" spans="2:7" ht="12.95" customHeight="1" x14ac:dyDescent="0.25">
      <c r="B33" s="21" t="s">
        <v>5</v>
      </c>
      <c r="C33" s="38">
        <v>155</v>
      </c>
      <c r="D33" s="38">
        <v>1084</v>
      </c>
      <c r="E33" s="38">
        <v>2231</v>
      </c>
      <c r="F33" s="38">
        <v>49953</v>
      </c>
      <c r="G33" s="38">
        <v>26990</v>
      </c>
    </row>
    <row r="34" spans="2:7" ht="12.95" customHeight="1" x14ac:dyDescent="0.25">
      <c r="B34" s="21" t="s">
        <v>7</v>
      </c>
      <c r="C34" s="38">
        <v>8</v>
      </c>
      <c r="D34" s="38">
        <v>157</v>
      </c>
      <c r="E34" s="38">
        <v>315</v>
      </c>
      <c r="F34" s="38">
        <v>4979</v>
      </c>
      <c r="G34" s="38">
        <v>9177</v>
      </c>
    </row>
    <row r="35" spans="2:7" ht="12.95" customHeight="1" x14ac:dyDescent="0.25">
      <c r="B35" s="21" t="s">
        <v>8</v>
      </c>
      <c r="C35" s="38">
        <v>10</v>
      </c>
      <c r="D35" s="38">
        <v>20</v>
      </c>
      <c r="E35" s="38">
        <v>345</v>
      </c>
      <c r="F35" s="38">
        <v>4787</v>
      </c>
      <c r="G35" s="38">
        <v>5051</v>
      </c>
    </row>
    <row r="36" spans="2:7" ht="12.95" customHeight="1" x14ac:dyDescent="0.25">
      <c r="B36" s="21" t="s">
        <v>10</v>
      </c>
      <c r="C36" s="38">
        <v>10</v>
      </c>
      <c r="D36" s="38">
        <v>118</v>
      </c>
      <c r="E36" s="38">
        <v>21</v>
      </c>
      <c r="F36" s="38">
        <v>7097</v>
      </c>
      <c r="G36" s="38">
        <v>4542</v>
      </c>
    </row>
    <row r="37" spans="2:7" ht="12.95" customHeight="1" x14ac:dyDescent="0.25">
      <c r="B37" s="21" t="s">
        <v>4</v>
      </c>
      <c r="C37" s="38">
        <v>1881</v>
      </c>
      <c r="D37" s="38">
        <v>15518</v>
      </c>
      <c r="E37" s="38">
        <v>28803</v>
      </c>
      <c r="F37" s="38">
        <v>488006</v>
      </c>
      <c r="G37" s="38">
        <v>412000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2CB72EA-2974-48FD-BC8B-F02782923D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26129-3423-44B8-A694-C005F251E0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ADFDFEE-42E8-4D34-AE0D-D09A437CB738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