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<sst xmlns="http://schemas.openxmlformats.org/spreadsheetml/2006/main" count="108856" uniqueCount="1560">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</sst>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50"/>
  <sheetViews>
    <sheetView showGridLines="0" topLeftCell="A26637" zoomScaleNormal="100" workbookViewId="0">
      <selection activeCell="F26611" sqref="F26611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50" si="1251">WEEKNUM(A26633)</f>
        <v>28</v>
      </c>
      <c r="C26633" s="4">
        <f t="shared" ref="C26633:C26650" si="1252">MONTH(A26633)</f>
        <v>7</v>
      </c>
      <c r="D26633" s="4">
        <f t="shared" ref="D26633:D26650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42558</v>
      </c>
    </row>
    <row r="2" spans="1:6" x14ac:dyDescent="0.25">
      <c r="A2" s="22" t="s">
        <v>1043</v>
      </c>
      <c r="B2" s="23">
        <v>42558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1839</v>
      </c>
      <c r="C4" s="38">
        <v>2619.4008714596948</v>
      </c>
      <c r="D4" s="38">
        <v>3952.3249999999998</v>
      </c>
      <c r="E4" s="39">
        <v>-0.29793105742719184</v>
      </c>
      <c r="F4" s="39">
        <v>-0.53470425635543628</v>
      </c>
    </row>
    <row r="5" spans="1:6" x14ac:dyDescent="0.25">
      <c r="A5" s="21" t="s">
        <v>6</v>
      </c>
      <c r="B5" s="38">
        <v>871</v>
      </c>
      <c r="C5" s="38">
        <v>1429.8938775510203</v>
      </c>
      <c r="D5" s="38">
        <v>2480.8146551724139</v>
      </c>
      <c r="E5" s="39">
        <v>-0.39086388600267175</v>
      </c>
      <c r="F5" s="39">
        <v>-0.64890565355860241</v>
      </c>
    </row>
    <row r="6" spans="1:6" x14ac:dyDescent="0.25">
      <c r="A6" s="21" t="s">
        <v>5</v>
      </c>
      <c r="B6" s="38">
        <v>248</v>
      </c>
      <c r="C6" s="38">
        <v>942.06666666666672</v>
      </c>
      <c r="D6" s="38">
        <v>484.40476190476193</v>
      </c>
      <c r="E6" s="39">
        <v>-0.73674899157879836</v>
      </c>
      <c r="F6" s="39">
        <v>-0.48803145736053088</v>
      </c>
    </row>
    <row r="7" spans="1:6" x14ac:dyDescent="0.25">
      <c r="A7" s="21" t="s">
        <v>7</v>
      </c>
      <c r="B7" s="38">
        <v>37</v>
      </c>
      <c r="C7" s="38">
        <v>375.7</v>
      </c>
      <c r="D7" s="38">
        <v>357.5</v>
      </c>
      <c r="E7" s="39">
        <v>-0.90151716795315406</v>
      </c>
      <c r="F7" s="39">
        <v>-0.89650349650349648</v>
      </c>
    </row>
    <row r="8" spans="1:6" x14ac:dyDescent="0.25">
      <c r="A8" s="21" t="s">
        <v>8</v>
      </c>
      <c r="B8" s="38">
        <v>10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50</v>
      </c>
      <c r="C9" s="38">
        <v>1048.6666666666667</v>
      </c>
      <c r="D9" s="38">
        <v>0</v>
      </c>
      <c r="E9" s="39">
        <v>-0.95232040686586139</v>
      </c>
      <c r="F9" s="39">
        <v>0</v>
      </c>
    </row>
    <row r="10" spans="1:6" x14ac:dyDescent="0.25">
      <c r="A10" s="21" t="s">
        <v>4</v>
      </c>
      <c r="B10" s="38">
        <v>3055</v>
      </c>
      <c r="C10" s="38">
        <v>6416</v>
      </c>
      <c r="D10" s="38">
        <v>7275</v>
      </c>
      <c r="E10" s="39">
        <v>-0.52384663341645887</v>
      </c>
      <c r="F10" s="39">
        <v>-0.58006872852233671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5778</v>
      </c>
      <c r="C12" s="38">
        <v>7938</v>
      </c>
      <c r="D12" s="38">
        <v>9906</v>
      </c>
      <c r="E12" s="38">
        <v>284836</v>
      </c>
      <c r="F12" s="38">
        <v>236737</v>
      </c>
    </row>
    <row r="13" spans="1:6" x14ac:dyDescent="0.25">
      <c r="A13" s="21" t="s">
        <v>6</v>
      </c>
      <c r="B13" s="38">
        <v>3166</v>
      </c>
      <c r="C13" s="38">
        <v>4503</v>
      </c>
      <c r="D13" s="38">
        <v>3072</v>
      </c>
      <c r="E13" s="38">
        <v>134656</v>
      </c>
      <c r="F13" s="38">
        <v>118277</v>
      </c>
    </row>
    <row r="14" spans="1:6" x14ac:dyDescent="0.25">
      <c r="A14" s="21" t="s">
        <v>5</v>
      </c>
      <c r="B14" s="38">
        <v>698</v>
      </c>
      <c r="C14" s="38">
        <v>929</v>
      </c>
      <c r="D14" s="38">
        <v>1145</v>
      </c>
      <c r="E14" s="38">
        <v>49798</v>
      </c>
      <c r="F14" s="38">
        <v>26741</v>
      </c>
    </row>
    <row r="15" spans="1:6" x14ac:dyDescent="0.25">
      <c r="A15" s="21" t="s">
        <v>7</v>
      </c>
      <c r="B15" s="38">
        <v>101</v>
      </c>
      <c r="C15" s="38">
        <v>149</v>
      </c>
      <c r="D15" s="38">
        <v>103</v>
      </c>
      <c r="E15" s="38">
        <v>4971</v>
      </c>
      <c r="F15" s="38">
        <v>8985</v>
      </c>
    </row>
    <row r="16" spans="1:6" x14ac:dyDescent="0.25">
      <c r="A16" s="21" t="s">
        <v>8</v>
      </c>
      <c r="B16" s="38">
        <v>10</v>
      </c>
      <c r="C16" s="38">
        <v>10</v>
      </c>
      <c r="D16" s="38">
        <v>130</v>
      </c>
      <c r="E16" s="38">
        <v>4777</v>
      </c>
      <c r="F16" s="38">
        <v>4886</v>
      </c>
    </row>
    <row r="17" spans="1:6" x14ac:dyDescent="0.25">
      <c r="A17" s="21" t="s">
        <v>10</v>
      </c>
      <c r="B17" s="38">
        <v>92</v>
      </c>
      <c r="C17" s="38">
        <v>108</v>
      </c>
      <c r="D17" s="38">
        <v>10</v>
      </c>
      <c r="E17" s="38">
        <v>7087</v>
      </c>
      <c r="F17" s="38">
        <v>4542</v>
      </c>
    </row>
    <row r="18" spans="1:6" x14ac:dyDescent="0.25">
      <c r="A18" s="21" t="s">
        <v>4</v>
      </c>
      <c r="B18" s="38">
        <v>9845</v>
      </c>
      <c r="C18" s="38">
        <v>13637</v>
      </c>
      <c r="D18" s="38">
        <v>14366</v>
      </c>
      <c r="E18" s="38">
        <v>486125</v>
      </c>
      <c r="F18" s="38">
        <v>400168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32EB9A0-D81B-4345-85B8-7D37B277BF4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75C6D90E-CA37-45F5-91DD-773DA69A0D3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H29" sqref="H2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42192</v>
      </c>
      <c r="J2" s="35" t="str">
        <f>CONCATENATE("&lt;",I2)</f>
        <v>&lt;42192</v>
      </c>
    </row>
    <row r="3" spans="1:10" x14ac:dyDescent="0.25">
      <c r="I3" s="34">
        <f>+C5-30</f>
        <v>42528</v>
      </c>
      <c r="J3" s="35" t="str">
        <f>CONCATENATE("&lt;",I3)</f>
        <v>&lt;42528</v>
      </c>
    </row>
    <row r="4" spans="1:10" ht="17.25" thickBot="1" x14ac:dyDescent="0.3">
      <c r="B4" s="41" t="s">
        <v>1054</v>
      </c>
      <c r="C4" s="14"/>
      <c r="D4" s="14"/>
      <c r="E4" s="14"/>
      <c r="G4" s="36">
        <v>42558</v>
      </c>
    </row>
    <row r="5" spans="1:10" ht="20.100000000000001" customHeight="1" x14ac:dyDescent="0.25">
      <c r="B5" s="22" t="s">
        <v>1043</v>
      </c>
      <c r="C5" s="23">
        <v>42558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1617</v>
      </c>
      <c r="D7" s="24">
        <v>1832.5185185185185</v>
      </c>
      <c r="E7" s="24">
        <v>2381.9249999999997</v>
      </c>
      <c r="F7" s="25">
        <v>-0.11760782570031125</v>
      </c>
      <c r="G7" s="25">
        <v>-0.32113731540665635</v>
      </c>
    </row>
    <row r="8" spans="1:10" ht="12.95" hidden="1" customHeight="1" x14ac:dyDescent="0.25">
      <c r="B8" s="21" t="s">
        <v>6</v>
      </c>
      <c r="C8" s="24">
        <v>654</v>
      </c>
      <c r="D8" s="24">
        <v>969.69387755102036</v>
      </c>
      <c r="E8" s="24">
        <v>1328.6896551724139</v>
      </c>
      <c r="F8" s="25">
        <v>-0.32556034936335887</v>
      </c>
      <c r="G8" s="25">
        <v>-0.50778573653067594</v>
      </c>
    </row>
    <row r="9" spans="1:10" ht="12.95" hidden="1" customHeight="1" x14ac:dyDescent="0.25">
      <c r="B9" s="21" t="s">
        <v>5</v>
      </c>
      <c r="C9" s="24">
        <v>156</v>
      </c>
      <c r="D9" s="24">
        <v>769.6</v>
      </c>
      <c r="E9" s="24">
        <v>290.33333333333331</v>
      </c>
      <c r="F9" s="25">
        <v>-0.79729729729729737</v>
      </c>
      <c r="G9" s="25">
        <v>-0.46268656716417911</v>
      </c>
    </row>
    <row r="10" spans="1:10" ht="12.95" hidden="1" customHeight="1" x14ac:dyDescent="0.25">
      <c r="B10" s="21" t="s">
        <v>7</v>
      </c>
      <c r="C10" s="24">
        <v>37</v>
      </c>
      <c r="D10" s="24">
        <v>278.2</v>
      </c>
      <c r="E10" s="24">
        <v>305.5</v>
      </c>
      <c r="F10" s="25">
        <v>-0.86700215672178294</v>
      </c>
      <c r="G10" s="25">
        <v>-0.8788870703764321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50</v>
      </c>
      <c r="D12" s="24">
        <v>182</v>
      </c>
      <c r="E12" s="24" t="e">
        <v>#DIV/0!</v>
      </c>
      <c r="F12" s="25">
        <v>-0.72527472527472525</v>
      </c>
      <c r="G12" s="25" t="e">
        <v>#DIV/0!</v>
      </c>
    </row>
    <row r="13" spans="1:10" ht="12.95" hidden="1" customHeight="1" x14ac:dyDescent="0.25">
      <c r="B13" s="21" t="s">
        <v>4</v>
      </c>
      <c r="C13" s="24">
        <v>2514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222</v>
      </c>
      <c r="D15" s="24">
        <v>786.88235294117646</v>
      </c>
      <c r="E15" s="24">
        <v>1570.3999999999999</v>
      </c>
      <c r="F15" s="25">
        <v>-0.71787396277192195</v>
      </c>
      <c r="G15" s="25">
        <v>-0.85863474274070306</v>
      </c>
    </row>
    <row r="16" spans="1:10" ht="14.25" hidden="1" customHeight="1" x14ac:dyDescent="0.25">
      <c r="B16" s="21" t="s">
        <v>6</v>
      </c>
      <c r="C16" s="24">
        <v>217</v>
      </c>
      <c r="D16" s="24">
        <v>460.2</v>
      </c>
      <c r="E16" s="24">
        <v>1152.125</v>
      </c>
      <c r="F16" s="25">
        <v>-0.52846588439808784</v>
      </c>
      <c r="G16" s="25">
        <v>-0.81165238146902463</v>
      </c>
    </row>
    <row r="17" spans="2:10" ht="14.25" hidden="1" customHeight="1" x14ac:dyDescent="0.25">
      <c r="B17" s="21" t="s">
        <v>5</v>
      </c>
      <c r="C17" s="24">
        <v>92</v>
      </c>
      <c r="D17" s="24">
        <v>172.46666666666667</v>
      </c>
      <c r="E17" s="24">
        <v>194.07142857142858</v>
      </c>
      <c r="F17" s="25">
        <v>-0.46656358716660229</v>
      </c>
      <c r="G17" s="25">
        <v>-0.52594773647405235</v>
      </c>
    </row>
    <row r="18" spans="2:10" ht="14.25" hidden="1" customHeight="1" x14ac:dyDescent="0.25">
      <c r="B18" s="21" t="s">
        <v>7</v>
      </c>
      <c r="C18" s="24">
        <v>0</v>
      </c>
      <c r="D18" s="24">
        <v>97.5</v>
      </c>
      <c r="E18" s="24">
        <v>52</v>
      </c>
      <c r="F18" s="25">
        <v>-1</v>
      </c>
      <c r="G18" s="25">
        <v>-1</v>
      </c>
    </row>
    <row r="19" spans="2:10" ht="14.25" hidden="1" customHeight="1" x14ac:dyDescent="0.25">
      <c r="B19" s="21" t="s">
        <v>8</v>
      </c>
      <c r="C19" s="24">
        <v>10</v>
      </c>
      <c r="D19" s="24">
        <v>130</v>
      </c>
      <c r="E19" s="24">
        <v>601.25</v>
      </c>
      <c r="F19" s="25">
        <v>-0.92307692307692313</v>
      </c>
      <c r="G19" s="25">
        <v>-0.98336798336798337</v>
      </c>
    </row>
    <row r="20" spans="2:10" ht="14.25" hidden="1" customHeight="1" x14ac:dyDescent="0.25">
      <c r="B20" s="21" t="s">
        <v>10</v>
      </c>
      <c r="C20" s="24">
        <v>0</v>
      </c>
      <c r="D20" s="24">
        <v>866.66666666666674</v>
      </c>
      <c r="E20" s="24" t="e">
        <v>#DIV/0!</v>
      </c>
      <c r="F20" s="25">
        <v>-1</v>
      </c>
      <c r="G20" s="25" t="e">
        <v>#DIV/0!</v>
      </c>
    </row>
    <row r="21" spans="2:10" ht="14.25" hidden="1" customHeight="1" x14ac:dyDescent="0.25">
      <c r="B21" s="21" t="s">
        <v>4</v>
      </c>
      <c r="C21" s="24">
        <v>541</v>
      </c>
      <c r="D21" s="24">
        <v>2513.7156862745096</v>
      </c>
      <c r="E21" s="24" t="e">
        <v>#DIV/0!</v>
      </c>
      <c r="F21" s="25">
        <v>-0.78478075187500729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1839</v>
      </c>
      <c r="D23" s="38">
        <v>2619.4008714596948</v>
      </c>
      <c r="E23" s="38">
        <v>3952.3249999999998</v>
      </c>
      <c r="F23" s="39">
        <v>-0.29793105742719184</v>
      </c>
      <c r="G23" s="39">
        <v>-0.53470425635543628</v>
      </c>
    </row>
    <row r="24" spans="2:10" ht="12.95" customHeight="1" x14ac:dyDescent="0.25">
      <c r="B24" s="21" t="s">
        <v>6</v>
      </c>
      <c r="C24" s="38">
        <v>871</v>
      </c>
      <c r="D24" s="38">
        <v>1429.8938775510203</v>
      </c>
      <c r="E24" s="38">
        <v>2480.8146551724139</v>
      </c>
      <c r="F24" s="39">
        <v>-0.39086388600267175</v>
      </c>
      <c r="G24" s="39">
        <v>-0.64890565355860241</v>
      </c>
    </row>
    <row r="25" spans="2:10" ht="12.95" customHeight="1" x14ac:dyDescent="0.25">
      <c r="B25" s="21" t="s">
        <v>5</v>
      </c>
      <c r="C25" s="38">
        <v>248</v>
      </c>
      <c r="D25" s="38">
        <v>942.06666666666672</v>
      </c>
      <c r="E25" s="38">
        <v>484.40476190476193</v>
      </c>
      <c r="F25" s="39">
        <v>-0.73674899157879836</v>
      </c>
      <c r="G25" s="39">
        <v>-0.48803145736053088</v>
      </c>
    </row>
    <row r="26" spans="2:10" ht="12.95" customHeight="1" x14ac:dyDescent="0.25">
      <c r="B26" s="21" t="s">
        <v>7</v>
      </c>
      <c r="C26" s="38">
        <v>37</v>
      </c>
      <c r="D26" s="38">
        <v>375.7</v>
      </c>
      <c r="E26" s="38">
        <v>357.5</v>
      </c>
      <c r="F26" s="39">
        <v>-0.90151716795315406</v>
      </c>
      <c r="G26" s="39">
        <v>-0.89650349650349648</v>
      </c>
    </row>
    <row r="27" spans="2:10" ht="12.95" customHeight="1" x14ac:dyDescent="0.25">
      <c r="B27" s="21" t="s">
        <v>8</v>
      </c>
      <c r="C27" s="38">
        <v>10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50</v>
      </c>
      <c r="D28" s="38">
        <v>1048.6666666666667</v>
      </c>
      <c r="E28" s="38">
        <v>0</v>
      </c>
      <c r="F28" s="39">
        <v>-0.95232040686586139</v>
      </c>
      <c r="G28" s="39">
        <v>0</v>
      </c>
    </row>
    <row r="29" spans="2:10" ht="12.95" customHeight="1" x14ac:dyDescent="0.25">
      <c r="B29" s="21" t="s">
        <v>4</v>
      </c>
      <c r="C29" s="38">
        <v>3055</v>
      </c>
      <c r="D29" s="38">
        <v>6416</v>
      </c>
      <c r="E29" s="38">
        <v>7275</v>
      </c>
      <c r="F29" s="39">
        <v>-0.52384663341645887</v>
      </c>
      <c r="G29" s="39">
        <v>-0.58006872852233671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5778</v>
      </c>
      <c r="D31" s="38">
        <v>7938</v>
      </c>
      <c r="E31" s="38">
        <v>9906</v>
      </c>
      <c r="F31" s="38">
        <v>284836</v>
      </c>
      <c r="G31" s="38">
        <v>236737</v>
      </c>
      <c r="I31" s="31"/>
      <c r="J31" s="31"/>
    </row>
    <row r="32" spans="2:10" ht="12.95" customHeight="1" x14ac:dyDescent="0.25">
      <c r="B32" s="21" t="s">
        <v>6</v>
      </c>
      <c r="C32" s="38">
        <v>3166</v>
      </c>
      <c r="D32" s="38">
        <v>4503</v>
      </c>
      <c r="E32" s="38">
        <v>3072</v>
      </c>
      <c r="F32" s="38">
        <v>134656</v>
      </c>
      <c r="G32" s="38">
        <v>118277</v>
      </c>
    </row>
    <row r="33" spans="2:7" ht="12.95" customHeight="1" x14ac:dyDescent="0.25">
      <c r="B33" s="21" t="s">
        <v>5</v>
      </c>
      <c r="C33" s="38">
        <v>698</v>
      </c>
      <c r="D33" s="38">
        <v>929</v>
      </c>
      <c r="E33" s="38">
        <v>1145</v>
      </c>
      <c r="F33" s="38">
        <v>49798</v>
      </c>
      <c r="G33" s="38">
        <v>26741</v>
      </c>
    </row>
    <row r="34" spans="2:7" ht="12.95" customHeight="1" x14ac:dyDescent="0.25">
      <c r="B34" s="21" t="s">
        <v>7</v>
      </c>
      <c r="C34" s="38">
        <v>101</v>
      </c>
      <c r="D34" s="38">
        <v>149</v>
      </c>
      <c r="E34" s="38">
        <v>103</v>
      </c>
      <c r="F34" s="38">
        <v>4971</v>
      </c>
      <c r="G34" s="38">
        <v>8985</v>
      </c>
    </row>
    <row r="35" spans="2:7" ht="12.95" customHeight="1" x14ac:dyDescent="0.25">
      <c r="B35" s="21" t="s">
        <v>8</v>
      </c>
      <c r="C35" s="38">
        <v>10</v>
      </c>
      <c r="D35" s="38">
        <v>10</v>
      </c>
      <c r="E35" s="38">
        <v>130</v>
      </c>
      <c r="F35" s="38">
        <v>4777</v>
      </c>
      <c r="G35" s="38">
        <v>4886</v>
      </c>
    </row>
    <row r="36" spans="2:7" ht="12.95" customHeight="1" x14ac:dyDescent="0.25">
      <c r="B36" s="21" t="s">
        <v>10</v>
      </c>
      <c r="C36" s="38">
        <v>92</v>
      </c>
      <c r="D36" s="38">
        <v>108</v>
      </c>
      <c r="E36" s="38">
        <v>10</v>
      </c>
      <c r="F36" s="38">
        <v>7087</v>
      </c>
      <c r="G36" s="38">
        <v>4542</v>
      </c>
    </row>
    <row r="37" spans="2:7" ht="12.95" customHeight="1" x14ac:dyDescent="0.25">
      <c r="B37" s="21" t="s">
        <v>4</v>
      </c>
      <c r="C37" s="38">
        <v>9845</v>
      </c>
      <c r="D37" s="38">
        <v>13637</v>
      </c>
      <c r="E37" s="38">
        <v>14366</v>
      </c>
      <c r="F37" s="38">
        <v>486125</v>
      </c>
      <c r="G37" s="38">
        <v>400168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2E5A94A2-0839-4619-9DCC-DC747CFF9BA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9B3ED18-AC16-40B3-80AD-215FFC7D6C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22092C0A-695C-49CD-AB2E-86D792C6764D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