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<sst xmlns="http://schemas.openxmlformats.org/spreadsheetml/2006/main" count="105615" uniqueCount="1398">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</sst>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871"/>
  <sheetViews>
    <sheetView showGridLines="0" topLeftCell="A25849" workbookViewId="0">
      <selection activeCell="F25856" sqref="F25856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871" si="1212">WEEKNUM(A25859)</f>
        <v>24</v>
      </c>
      <c r="C25859" s="4">
        <f t="shared" ref="C25859:C25871" si="1213">MONTH(A25859)</f>
        <v>6</v>
      </c>
      <c r="D25859" s="4">
        <f t="shared" ref="D25859:D25871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42529</v>
      </c>
    </row>
    <row r="2" spans="1:6" x14ac:dyDescent="0.25">
      <c r="A2" s="22" t="s">
        <v>1043</v>
      </c>
      <c r="B2" s="23">
        <v>42529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2178</v>
      </c>
      <c r="C4" s="24">
        <v>3682.6369047619046</v>
      </c>
      <c r="D4" s="24">
        <v>3802.1023529411764</v>
      </c>
      <c r="E4" s="25">
        <v>-0.40857595893211873</v>
      </c>
      <c r="F4" s="25">
        <v>-0.42715902997320054</v>
      </c>
    </row>
    <row r="5" spans="1:6" x14ac:dyDescent="0.25">
      <c r="A5" s="21" t="s">
        <v>6</v>
      </c>
      <c r="B5" s="24">
        <v>547</v>
      </c>
      <c r="C5" s="24">
        <v>1516.6666666666667</v>
      </c>
      <c r="D5" s="24">
        <v>2828.3125</v>
      </c>
      <c r="E5" s="25">
        <v>-0.63934065934065942</v>
      </c>
      <c r="F5" s="25">
        <v>-0.80659845756082471</v>
      </c>
    </row>
    <row r="6" spans="1:6" x14ac:dyDescent="0.25">
      <c r="A6" s="21" t="s">
        <v>5</v>
      </c>
      <c r="B6" s="24">
        <v>252</v>
      </c>
      <c r="C6" s="24">
        <v>1121.4064171122996</v>
      </c>
      <c r="D6" s="24">
        <v>728.69642857142867</v>
      </c>
      <c r="E6" s="25">
        <v>-0.77528218480422317</v>
      </c>
      <c r="F6" s="25">
        <v>-0.65417697943980202</v>
      </c>
    </row>
    <row r="7" spans="1:6" x14ac:dyDescent="0.25">
      <c r="A7" s="21" t="s">
        <v>7</v>
      </c>
      <c r="B7" s="24">
        <v>44</v>
      </c>
      <c r="C7" s="24">
        <v>198.25</v>
      </c>
      <c r="D7" s="24">
        <v>1398.8</v>
      </c>
      <c r="E7" s="25">
        <v>-0.77805800756620425</v>
      </c>
      <c r="F7" s="25">
        <v>-0.96854446668573058</v>
      </c>
    </row>
    <row r="8" spans="1:6" x14ac:dyDescent="0.25">
      <c r="A8" s="21" t="s">
        <v>8</v>
      </c>
      <c r="B8" s="24">
        <v>60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6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3087</v>
      </c>
      <c r="C10" s="24">
        <v>6519</v>
      </c>
      <c r="D10" s="24">
        <v>8758</v>
      </c>
      <c r="E10" s="25">
        <v>-0.5264611136677404</v>
      </c>
      <c r="F10" s="25">
        <v>-0.64752226535738755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5946</v>
      </c>
      <c r="C12" s="24">
        <v>14180</v>
      </c>
      <c r="D12" s="24">
        <v>26469</v>
      </c>
      <c r="E12" s="24">
        <v>242504</v>
      </c>
      <c r="F12" s="24">
        <v>185765</v>
      </c>
    </row>
    <row r="13" spans="1:6" x14ac:dyDescent="0.25">
      <c r="A13" s="21" t="s">
        <v>6</v>
      </c>
      <c r="B13" s="24">
        <v>1652</v>
      </c>
      <c r="C13" s="24">
        <v>4182</v>
      </c>
      <c r="D13" s="24">
        <v>6334</v>
      </c>
      <c r="E13" s="24">
        <v>114255</v>
      </c>
      <c r="F13" s="24">
        <v>92996</v>
      </c>
    </row>
    <row r="14" spans="1:6" x14ac:dyDescent="0.25">
      <c r="A14" s="21" t="s">
        <v>5</v>
      </c>
      <c r="B14" s="24">
        <v>685</v>
      </c>
      <c r="C14" s="24">
        <v>1672</v>
      </c>
      <c r="D14" s="24">
        <v>1496</v>
      </c>
      <c r="E14" s="24">
        <v>45147</v>
      </c>
      <c r="F14" s="24">
        <v>23531</v>
      </c>
    </row>
    <row r="15" spans="1:6" x14ac:dyDescent="0.25">
      <c r="A15" s="21" t="s">
        <v>7</v>
      </c>
      <c r="B15" s="24">
        <v>63</v>
      </c>
      <c r="C15" s="24">
        <v>158</v>
      </c>
      <c r="D15" s="24">
        <v>107</v>
      </c>
      <c r="E15" s="24">
        <v>3846</v>
      </c>
      <c r="F15" s="24">
        <v>7597</v>
      </c>
    </row>
    <row r="16" spans="1:6" x14ac:dyDescent="0.25">
      <c r="A16" s="21" t="s">
        <v>8</v>
      </c>
      <c r="B16" s="24">
        <v>150</v>
      </c>
      <c r="C16" s="24">
        <v>245</v>
      </c>
      <c r="D16" s="24">
        <v>135</v>
      </c>
      <c r="E16" s="24">
        <v>4479</v>
      </c>
      <c r="F16" s="24">
        <v>4060</v>
      </c>
    </row>
    <row r="17" spans="1:6" x14ac:dyDescent="0.25">
      <c r="A17" s="21" t="s">
        <v>10</v>
      </c>
      <c r="B17" s="24">
        <v>6</v>
      </c>
      <c r="C17" s="24">
        <v>16</v>
      </c>
      <c r="D17" s="24">
        <v>45</v>
      </c>
      <c r="E17" s="24">
        <v>6684</v>
      </c>
      <c r="F17" s="24">
        <v>4542</v>
      </c>
    </row>
    <row r="18" spans="1:6" x14ac:dyDescent="0.25">
      <c r="A18" s="21" t="s">
        <v>4</v>
      </c>
      <c r="B18" s="24">
        <v>8502</v>
      </c>
      <c r="C18" s="24">
        <v>20453</v>
      </c>
      <c r="D18" s="24">
        <v>34586</v>
      </c>
      <c r="E18" s="24">
        <v>416915</v>
      </c>
      <c r="F18" s="24">
        <v>318491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416D2AD-456A-4B66-A525-D7957313A3E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10D4335D-442D-40D1-B70E-BD31AA4723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H32" sqref="H32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42163</v>
      </c>
      <c r="J2" s="35" t="str">
        <f>CONCATENATE("&lt;",I2)</f>
        <v>&lt;42163</v>
      </c>
    </row>
    <row r="3" spans="1:10" x14ac:dyDescent="0.25">
      <c r="I3" s="34">
        <f>+C5-30</f>
        <v>42499</v>
      </c>
      <c r="J3" s="35" t="str">
        <f>CONCATENATE("&lt;",I3)</f>
        <v>&lt;42499</v>
      </c>
    </row>
    <row r="4" spans="1:10" ht="17.25" thickBot="1" x14ac:dyDescent="0.3">
      <c r="B4" s="16" t="s">
        <v>1054</v>
      </c>
      <c r="C4" s="14"/>
      <c r="D4" s="14"/>
      <c r="E4" s="14"/>
      <c r="G4" s="36">
        <v>42529</v>
      </c>
    </row>
    <row r="5" spans="1:10" ht="20.100000000000001" customHeight="1" x14ac:dyDescent="0.25">
      <c r="B5" s="22" t="s">
        <v>1043</v>
      </c>
      <c r="C5" s="23">
        <v>42529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1881</v>
      </c>
      <c r="D7" s="24">
        <v>2514.8035714285716</v>
      </c>
      <c r="E7" s="24">
        <v>2287.2199999999998</v>
      </c>
      <c r="F7" s="25">
        <v>-0.25202905651534846</v>
      </c>
      <c r="G7" s="25">
        <v>-0.17760425319820561</v>
      </c>
    </row>
    <row r="8" spans="1:10" ht="12.95" hidden="1" customHeight="1" x14ac:dyDescent="0.25">
      <c r="B8" s="21" t="s">
        <v>6</v>
      </c>
      <c r="C8" s="24">
        <v>413</v>
      </c>
      <c r="D8" s="24">
        <v>866.66666666666674</v>
      </c>
      <c r="E8" s="24">
        <v>1309.75</v>
      </c>
      <c r="F8" s="25">
        <v>-0.52346153846153842</v>
      </c>
      <c r="G8" s="25">
        <v>-0.68467264745180378</v>
      </c>
    </row>
    <row r="9" spans="1:10" ht="12.95" hidden="1" customHeight="1" x14ac:dyDescent="0.25">
      <c r="B9" s="21" t="s">
        <v>5</v>
      </c>
      <c r="C9" s="24">
        <v>214</v>
      </c>
      <c r="D9" s="24">
        <v>745.58823529411768</v>
      </c>
      <c r="E9" s="24">
        <v>248.625</v>
      </c>
      <c r="F9" s="25">
        <v>-0.71297830374753457</v>
      </c>
      <c r="G9" s="25">
        <v>-0.13926596279537451</v>
      </c>
    </row>
    <row r="10" spans="1:10" ht="12.95" hidden="1" customHeight="1" x14ac:dyDescent="0.25">
      <c r="B10" s="21" t="s">
        <v>7</v>
      </c>
      <c r="C10" s="24">
        <v>44</v>
      </c>
      <c r="D10" s="24">
        <v>172.25</v>
      </c>
      <c r="E10" s="24">
        <v>358.8</v>
      </c>
      <c r="F10" s="25">
        <v>-0.74455732946298991</v>
      </c>
      <c r="G10" s="25">
        <v>-0.87736900780379046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6</v>
      </c>
      <c r="D12" s="24">
        <v>130</v>
      </c>
      <c r="E12" s="24" t="e">
        <v>#DIV/0!</v>
      </c>
      <c r="F12" s="25">
        <v>-0.95384615384615379</v>
      </c>
      <c r="G12" s="25" t="e">
        <v>#DIV/0!</v>
      </c>
    </row>
    <row r="13" spans="1:10" ht="12.95" hidden="1" customHeight="1" x14ac:dyDescent="0.25">
      <c r="B13" s="21" t="s">
        <v>4</v>
      </c>
      <c r="C13" s="24">
        <v>2558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297</v>
      </c>
      <c r="D15" s="24">
        <v>1167.8333333333333</v>
      </c>
      <c r="E15" s="24">
        <v>1514.8823529411766</v>
      </c>
      <c r="F15" s="25">
        <v>-0.7456828885400314</v>
      </c>
      <c r="G15" s="25">
        <v>-0.80394517143633748</v>
      </c>
    </row>
    <row r="16" spans="1:10" ht="12.95" hidden="1" customHeight="1" x14ac:dyDescent="0.25">
      <c r="B16" s="21" t="s">
        <v>6</v>
      </c>
      <c r="C16" s="24">
        <v>134</v>
      </c>
      <c r="D16" s="24">
        <v>650</v>
      </c>
      <c r="E16" s="24">
        <v>1518.5625</v>
      </c>
      <c r="F16" s="25">
        <v>-0.79384615384615387</v>
      </c>
      <c r="G16" s="25">
        <v>-0.91175865333168704</v>
      </c>
    </row>
    <row r="17" spans="2:10" ht="12.95" hidden="1" customHeight="1" x14ac:dyDescent="0.25">
      <c r="B17" s="21" t="s">
        <v>5</v>
      </c>
      <c r="C17" s="24">
        <v>38</v>
      </c>
      <c r="D17" s="24">
        <v>375.81818181818181</v>
      </c>
      <c r="E17" s="24">
        <v>480.07142857142861</v>
      </c>
      <c r="F17" s="25">
        <v>-0.89888727624576681</v>
      </c>
      <c r="G17" s="25">
        <v>-0.92084511233447408</v>
      </c>
    </row>
    <row r="18" spans="2:10" ht="12.95" hidden="1" customHeight="1" x14ac:dyDescent="0.25">
      <c r="B18" s="21" t="s">
        <v>7</v>
      </c>
      <c r="C18" s="24">
        <v>0</v>
      </c>
      <c r="D18" s="24">
        <v>26</v>
      </c>
      <c r="E18" s="24">
        <v>1040</v>
      </c>
      <c r="F18" s="25">
        <v>-1</v>
      </c>
      <c r="G18" s="25">
        <v>-1</v>
      </c>
    </row>
    <row r="19" spans="2:10" ht="12.95" hidden="1" customHeight="1" x14ac:dyDescent="0.25">
      <c r="B19" s="21" t="s">
        <v>8</v>
      </c>
      <c r="C19" s="24">
        <v>60</v>
      </c>
      <c r="D19" s="24">
        <v>520</v>
      </c>
      <c r="E19" s="24">
        <v>671.66666666666663</v>
      </c>
      <c r="F19" s="25">
        <v>-0.88461538461538458</v>
      </c>
      <c r="G19" s="25">
        <v>-0.91066997518610426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529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v>2178</v>
      </c>
      <c r="D23" s="24">
        <v>3682.6369047619046</v>
      </c>
      <c r="E23" s="24">
        <v>3802.1023529411764</v>
      </c>
      <c r="F23" s="25">
        <v>-0.40857595893211873</v>
      </c>
      <c r="G23" s="25">
        <v>-0.42715902997320054</v>
      </c>
    </row>
    <row r="24" spans="2:10" ht="12.95" customHeight="1" x14ac:dyDescent="0.25">
      <c r="B24" s="21" t="s">
        <v>6</v>
      </c>
      <c r="C24" s="24">
        <v>547</v>
      </c>
      <c r="D24" s="24">
        <v>1516.6666666666667</v>
      </c>
      <c r="E24" s="24">
        <v>2828.3125</v>
      </c>
      <c r="F24" s="25">
        <v>-0.63934065934065942</v>
      </c>
      <c r="G24" s="25">
        <v>-0.80659845756082471</v>
      </c>
    </row>
    <row r="25" spans="2:10" ht="12.95" customHeight="1" x14ac:dyDescent="0.25">
      <c r="B25" s="21" t="s">
        <v>5</v>
      </c>
      <c r="C25" s="24">
        <v>252</v>
      </c>
      <c r="D25" s="24">
        <v>1121.4064171122996</v>
      </c>
      <c r="E25" s="24">
        <v>728.69642857142867</v>
      </c>
      <c r="F25" s="25">
        <v>-0.77528218480422317</v>
      </c>
      <c r="G25" s="25">
        <v>-0.65417697943980202</v>
      </c>
    </row>
    <row r="26" spans="2:10" ht="12.95" customHeight="1" x14ac:dyDescent="0.25">
      <c r="B26" s="21" t="s">
        <v>7</v>
      </c>
      <c r="C26" s="24">
        <v>44</v>
      </c>
      <c r="D26" s="24">
        <v>198.25</v>
      </c>
      <c r="E26" s="24">
        <v>1398.8</v>
      </c>
      <c r="F26" s="25">
        <v>-0.77805800756620425</v>
      </c>
      <c r="G26" s="25">
        <v>-0.96854446668573058</v>
      </c>
    </row>
    <row r="27" spans="2:10" ht="12.95" customHeight="1" x14ac:dyDescent="0.25">
      <c r="B27" s="21" t="s">
        <v>8</v>
      </c>
      <c r="C27" s="24">
        <v>60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6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3087</v>
      </c>
      <c r="D29" s="24">
        <v>6519</v>
      </c>
      <c r="E29" s="24">
        <v>8758</v>
      </c>
      <c r="F29" s="25">
        <v>-0.5264611136677404</v>
      </c>
      <c r="G29" s="25">
        <v>-0.64752226535738755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5946</v>
      </c>
      <c r="D31" s="24">
        <v>14180</v>
      </c>
      <c r="E31" s="24">
        <v>26469</v>
      </c>
      <c r="F31" s="24">
        <v>242504</v>
      </c>
      <c r="G31" s="24">
        <v>185765</v>
      </c>
      <c r="I31" s="31"/>
      <c r="J31" s="31"/>
    </row>
    <row r="32" spans="2:10" ht="12.95" customHeight="1" x14ac:dyDescent="0.25">
      <c r="B32" s="21" t="s">
        <v>6</v>
      </c>
      <c r="C32" s="24">
        <v>1652</v>
      </c>
      <c r="D32" s="24">
        <v>4182</v>
      </c>
      <c r="E32" s="24">
        <v>6334</v>
      </c>
      <c r="F32" s="24">
        <v>114255</v>
      </c>
      <c r="G32" s="24">
        <v>92996</v>
      </c>
    </row>
    <row r="33" spans="2:7" ht="12.95" customHeight="1" x14ac:dyDescent="0.25">
      <c r="B33" s="21" t="s">
        <v>5</v>
      </c>
      <c r="C33" s="24">
        <v>685</v>
      </c>
      <c r="D33" s="24">
        <v>1672</v>
      </c>
      <c r="E33" s="24">
        <v>1496</v>
      </c>
      <c r="F33" s="24">
        <v>45147</v>
      </c>
      <c r="G33" s="24">
        <v>23531</v>
      </c>
    </row>
    <row r="34" spans="2:7" ht="12.95" customHeight="1" x14ac:dyDescent="0.25">
      <c r="B34" s="21" t="s">
        <v>7</v>
      </c>
      <c r="C34" s="24">
        <v>63</v>
      </c>
      <c r="D34" s="24">
        <v>158</v>
      </c>
      <c r="E34" s="24">
        <v>107</v>
      </c>
      <c r="F34" s="24">
        <v>3846</v>
      </c>
      <c r="G34" s="24">
        <v>7597</v>
      </c>
    </row>
    <row r="35" spans="2:7" ht="12.95" customHeight="1" x14ac:dyDescent="0.25">
      <c r="B35" s="21" t="s">
        <v>8</v>
      </c>
      <c r="C35" s="24">
        <v>150</v>
      </c>
      <c r="D35" s="24">
        <v>245</v>
      </c>
      <c r="E35" s="24">
        <v>135</v>
      </c>
      <c r="F35" s="24">
        <v>4479</v>
      </c>
      <c r="G35" s="24">
        <v>4060</v>
      </c>
    </row>
    <row r="36" spans="2:7" ht="12.95" customHeight="1" x14ac:dyDescent="0.25">
      <c r="B36" s="21" t="s">
        <v>10</v>
      </c>
      <c r="C36" s="24">
        <v>6</v>
      </c>
      <c r="D36" s="24">
        <v>16</v>
      </c>
      <c r="E36" s="24">
        <v>45</v>
      </c>
      <c r="F36" s="24">
        <v>6684</v>
      </c>
      <c r="G36" s="24">
        <v>4542</v>
      </c>
    </row>
    <row r="37" spans="2:7" ht="12.95" customHeight="1" x14ac:dyDescent="0.25">
      <c r="B37" s="21" t="s">
        <v>4</v>
      </c>
      <c r="C37" s="24">
        <v>8502</v>
      </c>
      <c r="D37" s="24">
        <v>20453</v>
      </c>
      <c r="E37" s="24">
        <v>34586</v>
      </c>
      <c r="F37" s="24">
        <v>416915</v>
      </c>
      <c r="G37" s="24">
        <v>318491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05FD712F-7900-44F5-97B9-D67F20AE7F3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3AA2CC-3314-48C5-B2AB-AC6955704B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3335BB1D-F815-48D9-9758-5BA67CC59DEE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